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SCELLANEOUS\MEg\Website Information\"/>
    </mc:Choice>
  </mc:AlternateContent>
  <bookViews>
    <workbookView xWindow="0" yWindow="0" windowWidth="28800" windowHeight="14100"/>
  </bookViews>
  <sheets>
    <sheet name="2018 Mill Levy Page 1" sheetId="2" r:id="rId1"/>
    <sheet name="2018 Mill Levy Page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P74" i="2"/>
  <c r="P73" i="2"/>
  <c r="P72" i="2"/>
  <c r="P71" i="2"/>
  <c r="P70" i="2"/>
  <c r="P69" i="2"/>
  <c r="P68" i="2"/>
  <c r="F67" i="2"/>
  <c r="F76" i="2" s="1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E49" i="1"/>
  <c r="B42" i="1"/>
  <c r="E40" i="1"/>
  <c r="H39" i="1"/>
  <c r="H58" i="1" s="1"/>
  <c r="E33" i="1"/>
  <c r="B32" i="1"/>
  <c r="B23" i="1"/>
  <c r="E22" i="1"/>
  <c r="H19" i="1"/>
  <c r="E18" i="1"/>
  <c r="E14" i="1"/>
  <c r="B12" i="1"/>
  <c r="H10" i="1"/>
  <c r="E7" i="1"/>
  <c r="H5" i="1"/>
  <c r="H55" i="1" l="1"/>
  <c r="H59" i="1"/>
  <c r="H56" i="1"/>
  <c r="H60" i="1"/>
  <c r="H57" i="1"/>
</calcChain>
</file>

<file path=xl/sharedStrings.xml><?xml version="1.0" encoding="utf-8"?>
<sst xmlns="http://schemas.openxmlformats.org/spreadsheetml/2006/main" count="326" uniqueCount="141">
  <si>
    <t>Prepared by TOWNER COUNTY AUDITOR 11/30/2018</t>
  </si>
  <si>
    <t>Page 2</t>
  </si>
  <si>
    <t xml:space="preserve"> </t>
  </si>
  <si>
    <t>CITY LEVIES</t>
  </si>
  <si>
    <t>CITY OF CANDO</t>
  </si>
  <si>
    <t>CITY OF BISBEE</t>
  </si>
  <si>
    <t>CITY OF PERTH</t>
  </si>
  <si>
    <t xml:space="preserve">General                          </t>
  </si>
  <si>
    <t>General</t>
  </si>
  <si>
    <t xml:space="preserve">Fire Dept Reserve         </t>
  </si>
  <si>
    <t>TOTAL</t>
  </si>
  <si>
    <t xml:space="preserve">Airport                           </t>
  </si>
  <si>
    <r>
      <t xml:space="preserve">Emergency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</si>
  <si>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t>CANDO CITY PARK</t>
  </si>
  <si>
    <r>
      <t xml:space="preserve">Library                            </t>
    </r>
    <r>
      <rPr>
        <sz val="7"/>
        <color theme="1"/>
        <rFont val="Calibri"/>
        <family val="2"/>
        <scheme val="minor"/>
      </rPr>
      <t xml:space="preserve"> </t>
    </r>
  </si>
  <si>
    <r>
      <t xml:space="preserve">General                 </t>
    </r>
    <r>
      <rPr>
        <sz val="7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</si>
  <si>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Cemetary                        </t>
  </si>
  <si>
    <t xml:space="preserve">Job Development         </t>
  </si>
  <si>
    <t>CITY OF EGELAND</t>
  </si>
  <si>
    <t>SARLES CITY PARK</t>
  </si>
  <si>
    <t>CITY OF ROCK LAKE</t>
  </si>
  <si>
    <t>ROCK LAKE CITY PARK</t>
  </si>
  <si>
    <t xml:space="preserve">Special Assessment     </t>
  </si>
  <si>
    <t>CITY OF HANSBORO</t>
  </si>
  <si>
    <t>CITY OF SARLES</t>
  </si>
  <si>
    <t>#</t>
  </si>
  <si>
    <t>COUNTY LEVIES</t>
  </si>
  <si>
    <t xml:space="preserve">General                           </t>
  </si>
  <si>
    <r>
      <t xml:space="preserve">Road      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</si>
  <si>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Farm to Market              </t>
  </si>
  <si>
    <t>SCHOOL DIST LEVIES</t>
  </si>
  <si>
    <t>Social Service District</t>
  </si>
  <si>
    <t>NORTH STAR S/D #10</t>
  </si>
  <si>
    <t xml:space="preserve">Emergency                       </t>
  </si>
  <si>
    <t>LEEDS S/D #6</t>
  </si>
  <si>
    <r>
      <t xml:space="preserve">Veterans Service           </t>
    </r>
    <r>
      <rPr>
        <i/>
        <sz val="7"/>
        <color theme="1"/>
        <rFont val="Calibri"/>
        <family val="2"/>
        <scheme val="minor"/>
      </rPr>
      <t xml:space="preserve"> </t>
    </r>
  </si>
  <si>
    <t>Tuition</t>
  </si>
  <si>
    <t xml:space="preserve">Public Health District               </t>
  </si>
  <si>
    <t>Miscellaneous</t>
  </si>
  <si>
    <t>Special Reserve</t>
  </si>
  <si>
    <t xml:space="preserve">County Agent                   </t>
  </si>
  <si>
    <r>
      <t xml:space="preserve">Building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</si>
  <si>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Weed Control                 </t>
  </si>
  <si>
    <t>Building</t>
  </si>
  <si>
    <t>Bond Interst &amp; Sinking</t>
  </si>
  <si>
    <t>Historical Society</t>
  </si>
  <si>
    <t>Hospital</t>
  </si>
  <si>
    <t xml:space="preserve">Water Resource            </t>
  </si>
  <si>
    <t>MUNICH S/D #19</t>
  </si>
  <si>
    <t xml:space="preserve">Soil Conservation          </t>
  </si>
  <si>
    <t xml:space="preserve">Senior Citizen                 </t>
  </si>
  <si>
    <t>STARKWEATHER S/D #44</t>
  </si>
  <si>
    <t>Job Development Auth</t>
  </si>
  <si>
    <t>TOTAL COUNTY LEVIES</t>
  </si>
  <si>
    <t>MT. PLEASANT S/D #4</t>
  </si>
  <si>
    <t xml:space="preserve">Special Reserve             </t>
  </si>
  <si>
    <t>STATE LEVY</t>
  </si>
  <si>
    <t>Special Assessment</t>
  </si>
  <si>
    <t xml:space="preserve">State Medical Center    </t>
  </si>
  <si>
    <t>RURAL FIRE DISTRICTS</t>
  </si>
  <si>
    <r>
      <t xml:space="preserve">Airport                   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</si>
  <si>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r>
      <t xml:space="preserve">Bisbee                            </t>
    </r>
    <r>
      <rPr>
        <i/>
        <sz val="7"/>
        <color theme="1"/>
        <rFont val="Calibri"/>
        <family val="2"/>
        <scheme val="minor"/>
      </rPr>
      <t xml:space="preserve">  </t>
    </r>
  </si>
  <si>
    <t>Rolla Ambulance</t>
  </si>
  <si>
    <t>Cando</t>
  </si>
  <si>
    <r>
      <t xml:space="preserve">Ambulance South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</si>
  <si>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t>Egeland</t>
  </si>
  <si>
    <r>
      <t xml:space="preserve">Ambulance North        </t>
    </r>
    <r>
      <rPr>
        <b/>
        <i/>
        <sz val="7"/>
        <color theme="1"/>
        <rFont val="Calibri"/>
        <family val="2"/>
        <scheme val="minor"/>
      </rPr>
      <t xml:space="preserve">  </t>
    </r>
  </si>
  <si>
    <t>Calvin</t>
  </si>
  <si>
    <r>
      <t xml:space="preserve">Devils Lake Basin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</si>
  <si>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t xml:space="preserve">Rock Lake </t>
  </si>
  <si>
    <t xml:space="preserve">Rolla </t>
  </si>
  <si>
    <t>TOTAL SOUTH AMBULANCE</t>
  </si>
  <si>
    <t xml:space="preserve">Sarles </t>
  </si>
  <si>
    <t>TOTAL N AMB w/o DL BASIN</t>
  </si>
  <si>
    <t xml:space="preserve">Starkweather </t>
  </si>
  <si>
    <t>TOTAL N AMB w/DL BASIN</t>
  </si>
  <si>
    <t xml:space="preserve">Leeds </t>
  </si>
  <si>
    <t>TOTAL CITY OF CANDO</t>
  </si>
  <si>
    <t>TOTAL R AMB w/o DL BASIN</t>
  </si>
  <si>
    <t>TOTAL R AMB w/DL BASIN</t>
  </si>
  <si>
    <t>Taxing Dist</t>
  </si>
  <si>
    <t>S/D No</t>
  </si>
  <si>
    <t>Fire Dist</t>
  </si>
  <si>
    <t>Water</t>
  </si>
  <si>
    <t>Ambulan</t>
  </si>
  <si>
    <t>Total Twnshp Valuation</t>
  </si>
  <si>
    <t>SCH GEN</t>
  </si>
  <si>
    <t>MISC</t>
  </si>
  <si>
    <t>Bldg Fund</t>
  </si>
  <si>
    <t>SP RES</t>
  </si>
  <si>
    <t>BOND INT/SP ASMT</t>
  </si>
  <si>
    <t>HS TUIT</t>
  </si>
  <si>
    <t>Fire/Park</t>
  </si>
  <si>
    <t>Township General</t>
  </si>
  <si>
    <t>St &amp; Cnty</t>
  </si>
  <si>
    <t>Total Mill</t>
  </si>
  <si>
    <t>Coolin</t>
  </si>
  <si>
    <r>
      <t>S</t>
    </r>
    <r>
      <rPr>
        <sz val="5"/>
        <color theme="1"/>
        <rFont val="Arial"/>
        <family val="2"/>
      </rPr>
      <t>outh</t>
    </r>
  </si>
  <si>
    <t>S</t>
  </si>
  <si>
    <t>Olson</t>
  </si>
  <si>
    <t>Atkins</t>
  </si>
  <si>
    <t>Maza</t>
  </si>
  <si>
    <t>Sidney</t>
  </si>
  <si>
    <r>
      <t>N</t>
    </r>
    <r>
      <rPr>
        <sz val="5"/>
        <color theme="1"/>
        <rFont val="Arial"/>
        <family val="2"/>
      </rPr>
      <t>orth</t>
    </r>
  </si>
  <si>
    <t>N</t>
  </si>
  <si>
    <t>Picton</t>
  </si>
  <si>
    <t>Rolla</t>
  </si>
  <si>
    <t>New City</t>
  </si>
  <si>
    <t>Paulson</t>
  </si>
  <si>
    <t>Zion</t>
  </si>
  <si>
    <t>Springfield</t>
  </si>
  <si>
    <t>Leeds</t>
  </si>
  <si>
    <t>Bethel</t>
  </si>
  <si>
    <t>Victor</t>
  </si>
  <si>
    <t>Crocus</t>
  </si>
  <si>
    <t>Twin Hill</t>
  </si>
  <si>
    <t>Teddy</t>
  </si>
  <si>
    <t>Virginia</t>
  </si>
  <si>
    <t>Howell</t>
  </si>
  <si>
    <t>Monroe</t>
  </si>
  <si>
    <t>Mt. View</t>
  </si>
  <si>
    <t>Armourdale</t>
  </si>
  <si>
    <t>Rock Lake</t>
  </si>
  <si>
    <t>Lansing</t>
  </si>
  <si>
    <t>Dash</t>
  </si>
  <si>
    <t>Smith</t>
  </si>
  <si>
    <t>Gerrard</t>
  </si>
  <si>
    <t>Sorenson</t>
  </si>
  <si>
    <t>Grainfield</t>
  </si>
  <si>
    <t>CITIES</t>
  </si>
  <si>
    <t>Bisbee</t>
  </si>
  <si>
    <t>Hansboro</t>
  </si>
  <si>
    <t>Perth</t>
  </si>
  <si>
    <t>Sarles</t>
  </si>
  <si>
    <t>Total City Valuation</t>
  </si>
  <si>
    <t>Total County Valuation</t>
  </si>
  <si>
    <t>FIRE</t>
  </si>
  <si>
    <t>DIST #</t>
  </si>
  <si>
    <t>Rock Lake      5</t>
  </si>
  <si>
    <t>Starkweather  8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</si>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</sst>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5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Arial"/>
      <family val="2"/>
    </font>
    <font>
      <u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2" borderId="1" xfId="0" applyFill="1" applyBorder="1"/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2" fontId="1" fillId="0" borderId="4" xfId="0" applyNumberFormat="1" applyFont="1" applyBorder="1" applyAlignment="1">
      <alignment horizontal="right"/>
    </xf>
    <xf numFmtId="0" fontId="3" fillId="0" borderId="5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2" fontId="3" fillId="0" borderId="6" xfId="0" applyNumberFormat="1" applyFont="1" applyBorder="1" applyAlignment="1">
      <alignment horizontal="right"/>
    </xf>
    <xf numFmtId="0" fontId="4" fillId="4" borderId="1" xfId="0" applyFont="1" applyFill="1" applyBorder="1"/>
    <xf numFmtId="2" fontId="3" fillId="4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3" fillId="0" borderId="7" xfId="0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6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right"/>
    </xf>
    <xf numFmtId="0" fontId="6" fillId="0" borderId="0" xfId="0" applyFont="1"/>
    <xf numFmtId="0" fontId="6" fillId="0" borderId="9" xfId="0" applyFont="1" applyBorder="1"/>
    <xf numFmtId="2" fontId="5" fillId="0" borderId="10" xfId="0" applyNumberFormat="1" applyFont="1" applyFill="1" applyBorder="1" applyAlignment="1">
      <alignment horizontal="right"/>
    </xf>
    <xf numFmtId="0" fontId="4" fillId="3" borderId="7" xfId="0" applyFont="1" applyFill="1" applyBorder="1"/>
    <xf numFmtId="2" fontId="3" fillId="3" borderId="8" xfId="0" applyNumberFormat="1" applyFont="1" applyFill="1" applyBorder="1" applyAlignment="1">
      <alignment horizontal="right"/>
    </xf>
    <xf numFmtId="0" fontId="3" fillId="5" borderId="5" xfId="0" applyFont="1" applyFill="1" applyBorder="1"/>
    <xf numFmtId="2" fontId="3" fillId="5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0" fontId="6" fillId="0" borderId="0" xfId="0" applyFont="1" applyBorder="1"/>
    <xf numFmtId="0" fontId="4" fillId="5" borderId="5" xfId="0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right"/>
    </xf>
    <xf numFmtId="0" fontId="6" fillId="0" borderId="5" xfId="0" applyFont="1" applyBorder="1"/>
    <xf numFmtId="0" fontId="9" fillId="5" borderId="0" xfId="0" applyFont="1" applyFill="1"/>
    <xf numFmtId="0" fontId="4" fillId="0" borderId="5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4" fillId="3" borderId="5" xfId="0" applyFont="1" applyFill="1" applyBorder="1"/>
    <xf numFmtId="2" fontId="3" fillId="3" borderId="6" xfId="0" applyNumberFormat="1" applyFont="1" applyFill="1" applyBorder="1" applyAlignment="1">
      <alignment horizontal="right"/>
    </xf>
    <xf numFmtId="0" fontId="4" fillId="5" borderId="5" xfId="0" applyFont="1" applyFill="1" applyBorder="1"/>
    <xf numFmtId="2" fontId="5" fillId="5" borderId="9" xfId="0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2" fillId="3" borderId="0" xfId="0" applyFont="1" applyFill="1" applyBorder="1"/>
    <xf numFmtId="0" fontId="8" fillId="3" borderId="7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6" fillId="0" borderId="12" xfId="0" applyFont="1" applyBorder="1"/>
    <xf numFmtId="0" fontId="6" fillId="0" borderId="11" xfId="0" applyFont="1" applyBorder="1"/>
    <xf numFmtId="0" fontId="4" fillId="0" borderId="11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3" fillId="5" borderId="1" xfId="0" applyFont="1" applyFill="1" applyBorder="1"/>
    <xf numFmtId="2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7" xfId="0" applyFont="1" applyFill="1" applyBorder="1"/>
    <xf numFmtId="0" fontId="3" fillId="5" borderId="0" xfId="0" applyFont="1" applyFill="1"/>
    <xf numFmtId="2" fontId="5" fillId="5" borderId="10" xfId="0" applyNumberFormat="1" applyFont="1" applyFill="1" applyBorder="1" applyAlignment="1">
      <alignment horizontal="right"/>
    </xf>
    <xf numFmtId="2" fontId="3" fillId="5" borderId="9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6" fillId="5" borderId="5" xfId="0" applyFont="1" applyFill="1" applyBorder="1"/>
    <xf numFmtId="0" fontId="6" fillId="5" borderId="0" xfId="0" applyFont="1" applyFill="1" applyBorder="1"/>
    <xf numFmtId="0" fontId="3" fillId="5" borderId="12" xfId="0" applyFont="1" applyFill="1" applyBorder="1"/>
    <xf numFmtId="2" fontId="3" fillId="0" borderId="9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5" borderId="5" xfId="0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4" fillId="6" borderId="5" xfId="0" applyFont="1" applyFill="1" applyBorder="1"/>
    <xf numFmtId="2" fontId="3" fillId="6" borderId="0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6" fillId="0" borderId="8" xfId="0" applyFont="1" applyBorder="1"/>
    <xf numFmtId="2" fontId="5" fillId="5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2" fillId="7" borderId="0" xfId="0" applyFont="1" applyFill="1" applyBorder="1"/>
    <xf numFmtId="2" fontId="3" fillId="7" borderId="6" xfId="0" applyNumberFormat="1" applyFont="1" applyFill="1" applyBorder="1" applyAlignment="1">
      <alignment horizontal="right"/>
    </xf>
    <xf numFmtId="0" fontId="5" fillId="7" borderId="0" xfId="0" applyFont="1" applyFill="1" applyBorder="1"/>
    <xf numFmtId="2" fontId="5" fillId="7" borderId="6" xfId="0" applyNumberFormat="1" applyFont="1" applyFill="1" applyBorder="1" applyAlignment="1">
      <alignment horizontal="right"/>
    </xf>
    <xf numFmtId="0" fontId="2" fillId="3" borderId="5" xfId="0" applyFont="1" applyFill="1" applyBorder="1"/>
    <xf numFmtId="2" fontId="5" fillId="5" borderId="8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6" fillId="5" borderId="11" xfId="0" applyFont="1" applyFill="1" applyBorder="1"/>
    <xf numFmtId="0" fontId="6" fillId="5" borderId="9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right"/>
    </xf>
    <xf numFmtId="0" fontId="11" fillId="7" borderId="11" xfId="0" applyFont="1" applyFill="1" applyBorder="1"/>
    <xf numFmtId="2" fontId="5" fillId="7" borderId="9" xfId="0" applyNumberFormat="1" applyFont="1" applyFill="1" applyBorder="1" applyAlignment="1">
      <alignment horizontal="right"/>
    </xf>
    <xf numFmtId="0" fontId="11" fillId="7" borderId="0" xfId="0" applyFont="1" applyFill="1" applyBorder="1"/>
    <xf numFmtId="0" fontId="3" fillId="0" borderId="11" xfId="0" applyFont="1" applyFill="1" applyBorder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14" xfId="0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5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2" fontId="14" fillId="5" borderId="17" xfId="0" applyNumberFormat="1" applyFont="1" applyFill="1" applyBorder="1" applyAlignment="1">
      <alignment horizontal="right"/>
    </xf>
    <xf numFmtId="0" fontId="15" fillId="5" borderId="19" xfId="0" applyFont="1" applyFill="1" applyBorder="1" applyAlignment="1">
      <alignment vertical="top"/>
    </xf>
    <xf numFmtId="0" fontId="15" fillId="5" borderId="20" xfId="0" applyFont="1" applyFill="1" applyBorder="1" applyAlignment="1">
      <alignment horizontal="center" vertical="top"/>
    </xf>
    <xf numFmtId="0" fontId="15" fillId="5" borderId="21" xfId="0" applyFont="1" applyFill="1" applyBorder="1" applyAlignment="1">
      <alignment horizontal="center" vertical="top"/>
    </xf>
    <xf numFmtId="0" fontId="15" fillId="5" borderId="20" xfId="0" applyFont="1" applyFill="1" applyBorder="1" applyAlignment="1">
      <alignment vertical="top"/>
    </xf>
    <xf numFmtId="3" fontId="15" fillId="5" borderId="22" xfId="0" applyNumberFormat="1" applyFont="1" applyFill="1" applyBorder="1" applyAlignment="1">
      <alignment vertical="top"/>
    </xf>
    <xf numFmtId="2" fontId="15" fillId="5" borderId="20" xfId="0" applyNumberFormat="1" applyFont="1" applyFill="1" applyBorder="1" applyAlignment="1">
      <alignment vertical="top"/>
    </xf>
    <xf numFmtId="0" fontId="15" fillId="5" borderId="23" xfId="0" applyFont="1" applyFill="1" applyBorder="1" applyAlignment="1">
      <alignment vertical="top"/>
    </xf>
    <xf numFmtId="2" fontId="15" fillId="5" borderId="21" xfId="0" applyNumberFormat="1" applyFont="1" applyFill="1" applyBorder="1" applyAlignment="1">
      <alignment vertical="top"/>
    </xf>
    <xf numFmtId="2" fontId="15" fillId="5" borderId="24" xfId="0" applyNumberFormat="1" applyFont="1" applyFill="1" applyBorder="1" applyAlignment="1">
      <alignment vertical="top"/>
    </xf>
    <xf numFmtId="0" fontId="15" fillId="5" borderId="25" xfId="0" applyFont="1" applyFill="1" applyBorder="1" applyAlignment="1">
      <alignment vertical="top"/>
    </xf>
    <xf numFmtId="2" fontId="17" fillId="5" borderId="22" xfId="0" applyNumberFormat="1" applyFont="1" applyFill="1" applyBorder="1" applyAlignment="1">
      <alignment vertical="top"/>
    </xf>
    <xf numFmtId="0" fontId="15" fillId="5" borderId="26" xfId="0" applyFont="1" applyFill="1" applyBorder="1" applyAlignment="1">
      <alignment vertical="top"/>
    </xf>
    <xf numFmtId="0" fontId="15" fillId="5" borderId="0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15" fillId="5" borderId="0" xfId="0" applyFont="1" applyFill="1" applyBorder="1" applyAlignment="1">
      <alignment vertical="top"/>
    </xf>
    <xf numFmtId="3" fontId="15" fillId="5" borderId="27" xfId="0" applyNumberFormat="1" applyFont="1" applyFill="1" applyBorder="1" applyAlignment="1">
      <alignment vertical="top"/>
    </xf>
    <xf numFmtId="2" fontId="15" fillId="5" borderId="0" xfId="0" applyNumberFormat="1" applyFont="1" applyFill="1" applyBorder="1" applyAlignment="1">
      <alignment vertical="top"/>
    </xf>
    <xf numFmtId="0" fontId="15" fillId="5" borderId="28" xfId="0" applyFont="1" applyFill="1" applyBorder="1" applyAlignment="1">
      <alignment vertical="top"/>
    </xf>
    <xf numFmtId="2" fontId="15" fillId="5" borderId="6" xfId="0" applyNumberFormat="1" applyFont="1" applyFill="1" applyBorder="1" applyAlignment="1">
      <alignment vertical="top"/>
    </xf>
    <xf numFmtId="2" fontId="15" fillId="5" borderId="25" xfId="0" applyNumberFormat="1" applyFont="1" applyFill="1" applyBorder="1" applyAlignment="1">
      <alignment vertical="top"/>
    </xf>
    <xf numFmtId="2" fontId="15" fillId="5" borderId="26" xfId="0" applyNumberFormat="1" applyFont="1" applyFill="1" applyBorder="1" applyAlignment="1">
      <alignment vertical="top"/>
    </xf>
    <xf numFmtId="0" fontId="15" fillId="5" borderId="29" xfId="0" applyFont="1" applyFill="1" applyBorder="1" applyAlignment="1">
      <alignment vertical="top"/>
    </xf>
    <xf numFmtId="0" fontId="15" fillId="5" borderId="11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vertical="top"/>
    </xf>
    <xf numFmtId="3" fontId="15" fillId="5" borderId="30" xfId="0" applyNumberFormat="1" applyFont="1" applyFill="1" applyBorder="1" applyAlignment="1">
      <alignment vertical="top"/>
    </xf>
    <xf numFmtId="2" fontId="15" fillId="5" borderId="29" xfId="0" applyNumberFormat="1" applyFont="1" applyFill="1" applyBorder="1" applyAlignment="1">
      <alignment vertical="top"/>
    </xf>
    <xf numFmtId="2" fontId="15" fillId="5" borderId="11" xfId="0" applyNumberFormat="1" applyFont="1" applyFill="1" applyBorder="1" applyAlignment="1">
      <alignment vertical="top"/>
    </xf>
    <xf numFmtId="0" fontId="15" fillId="5" borderId="31" xfId="0" applyFont="1" applyFill="1" applyBorder="1" applyAlignment="1">
      <alignment vertical="top"/>
    </xf>
    <xf numFmtId="2" fontId="15" fillId="5" borderId="9" xfId="0" applyNumberFormat="1" applyFont="1" applyFill="1" applyBorder="1" applyAlignment="1">
      <alignment vertical="top"/>
    </xf>
    <xf numFmtId="2" fontId="15" fillId="5" borderId="13" xfId="0" applyNumberFormat="1" applyFont="1" applyFill="1" applyBorder="1" applyAlignment="1">
      <alignment vertical="top"/>
    </xf>
    <xf numFmtId="0" fontId="15" fillId="5" borderId="13" xfId="0" applyFont="1" applyFill="1" applyBorder="1" applyAlignment="1">
      <alignment vertical="top"/>
    </xf>
    <xf numFmtId="0" fontId="15" fillId="0" borderId="26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32" xfId="0" applyFont="1" applyBorder="1" applyAlignment="1">
      <alignment horizontal="left" vertical="top"/>
    </xf>
    <xf numFmtId="3" fontId="15" fillId="5" borderId="0" xfId="0" applyNumberFormat="1" applyFont="1" applyFill="1" applyBorder="1" applyAlignment="1">
      <alignment vertical="top"/>
    </xf>
    <xf numFmtId="0" fontId="15" fillId="8" borderId="19" xfId="0" applyFont="1" applyFill="1" applyBorder="1" applyAlignment="1">
      <alignment vertical="top"/>
    </xf>
    <xf numFmtId="2" fontId="15" fillId="8" borderId="20" xfId="0" applyNumberFormat="1" applyFont="1" applyFill="1" applyBorder="1" applyAlignment="1">
      <alignment vertical="top"/>
    </xf>
    <xf numFmtId="0" fontId="15" fillId="8" borderId="23" xfId="0" applyFont="1" applyFill="1" applyBorder="1" applyAlignment="1">
      <alignment vertical="top"/>
    </xf>
    <xf numFmtId="2" fontId="15" fillId="0" borderId="8" xfId="0" applyNumberFormat="1" applyFont="1" applyFill="1" applyBorder="1" applyAlignment="1">
      <alignment vertical="top"/>
    </xf>
    <xf numFmtId="2" fontId="15" fillId="0" borderId="0" xfId="0" applyNumberFormat="1" applyFont="1" applyFill="1" applyBorder="1" applyAlignment="1">
      <alignment vertical="top"/>
    </xf>
    <xf numFmtId="0" fontId="15" fillId="0" borderId="25" xfId="0" applyFont="1" applyFill="1" applyBorder="1" applyAlignment="1">
      <alignment vertical="top"/>
    </xf>
    <xf numFmtId="0" fontId="15" fillId="5" borderId="25" xfId="0" applyFont="1" applyFill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8" borderId="26" xfId="0" applyFont="1" applyFill="1" applyBorder="1" applyAlignment="1">
      <alignment vertical="top"/>
    </xf>
    <xf numFmtId="2" fontId="15" fillId="8" borderId="0" xfId="0" applyNumberFormat="1" applyFont="1" applyFill="1" applyBorder="1" applyAlignment="1">
      <alignment vertical="top"/>
    </xf>
    <xf numFmtId="0" fontId="15" fillId="8" borderId="28" xfId="0" applyFont="1" applyFill="1" applyBorder="1" applyAlignment="1">
      <alignment vertical="top"/>
    </xf>
    <xf numFmtId="2" fontId="15" fillId="0" borderId="6" xfId="0" applyNumberFormat="1" applyFont="1" applyFill="1" applyBorder="1" applyAlignment="1">
      <alignment vertical="top"/>
    </xf>
    <xf numFmtId="2" fontId="15" fillId="0" borderId="25" xfId="0" applyNumberFormat="1" applyFont="1" applyFill="1" applyBorder="1" applyAlignment="1">
      <alignment vertical="top"/>
    </xf>
    <xf numFmtId="0" fontId="15" fillId="5" borderId="13" xfId="0" applyFont="1" applyFill="1" applyBorder="1" applyAlignment="1">
      <alignment horizontal="center" vertical="top"/>
    </xf>
    <xf numFmtId="3" fontId="15" fillId="5" borderId="11" xfId="0" applyNumberFormat="1" applyFont="1" applyFill="1" applyBorder="1" applyAlignment="1">
      <alignment vertical="top"/>
    </xf>
    <xf numFmtId="0" fontId="15" fillId="5" borderId="25" xfId="0" applyFont="1" applyFill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26" xfId="0" applyFont="1" applyFill="1" applyBorder="1" applyAlignment="1">
      <alignment vertical="top"/>
    </xf>
    <xf numFmtId="0" fontId="15" fillId="0" borderId="28" xfId="0" applyFont="1" applyFill="1" applyBorder="1" applyAlignment="1">
      <alignment vertical="top"/>
    </xf>
    <xf numFmtId="2" fontId="15" fillId="5" borderId="9" xfId="0" applyNumberFormat="1" applyFont="1" applyFill="1" applyBorder="1" applyAlignment="1" applyProtection="1">
      <alignment vertical="top"/>
    </xf>
    <xf numFmtId="0" fontId="15" fillId="0" borderId="25" xfId="0" applyFont="1" applyBorder="1" applyAlignment="1">
      <alignment vertical="top"/>
    </xf>
    <xf numFmtId="2" fontId="15" fillId="0" borderId="6" xfId="0" applyNumberFormat="1" applyFont="1" applyFill="1" applyBorder="1" applyAlignment="1" applyProtection="1">
      <alignment vertical="top"/>
    </xf>
    <xf numFmtId="2" fontId="15" fillId="0" borderId="2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2" fontId="15" fillId="5" borderId="6" xfId="0" applyNumberFormat="1" applyFont="1" applyFill="1" applyBorder="1" applyAlignment="1" applyProtection="1">
      <alignment vertical="top"/>
    </xf>
    <xf numFmtId="0" fontId="15" fillId="0" borderId="29" xfId="0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29" xfId="0" applyFont="1" applyFill="1" applyBorder="1" applyAlignment="1">
      <alignment vertical="top"/>
    </xf>
    <xf numFmtId="2" fontId="15" fillId="0" borderId="11" xfId="0" applyNumberFormat="1" applyFont="1" applyFill="1" applyBorder="1" applyAlignment="1">
      <alignment vertical="top"/>
    </xf>
    <xf numFmtId="0" fontId="15" fillId="0" borderId="31" xfId="0" applyFont="1" applyFill="1" applyBorder="1" applyAlignment="1">
      <alignment vertical="top"/>
    </xf>
    <xf numFmtId="2" fontId="15" fillId="0" borderId="9" xfId="0" applyNumberFormat="1" applyFont="1" applyFill="1" applyBorder="1" applyAlignment="1">
      <alignment vertical="top"/>
    </xf>
    <xf numFmtId="2" fontId="15" fillId="0" borderId="13" xfId="0" applyNumberFormat="1" applyFont="1" applyFill="1" applyBorder="1" applyAlignment="1">
      <alignment vertical="top"/>
    </xf>
    <xf numFmtId="0" fontId="15" fillId="6" borderId="29" xfId="0" applyFont="1" applyFill="1" applyBorder="1" applyAlignment="1">
      <alignment vertical="top"/>
    </xf>
    <xf numFmtId="2" fontId="15" fillId="6" borderId="11" xfId="0" applyNumberFormat="1" applyFont="1" applyFill="1" applyBorder="1" applyAlignment="1">
      <alignment vertical="top"/>
    </xf>
    <xf numFmtId="0" fontId="15" fillId="6" borderId="11" xfId="0" applyFont="1" applyFill="1" applyBorder="1" applyAlignment="1">
      <alignment vertical="top"/>
    </xf>
    <xf numFmtId="3" fontId="15" fillId="5" borderId="28" xfId="0" applyNumberFormat="1" applyFont="1" applyFill="1" applyBorder="1" applyAlignment="1">
      <alignment vertical="top"/>
    </xf>
    <xf numFmtId="2" fontId="15" fillId="0" borderId="33" xfId="0" applyNumberFormat="1" applyFont="1" applyFill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vertical="top"/>
    </xf>
    <xf numFmtId="3" fontId="15" fillId="5" borderId="34" xfId="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18" fillId="0" borderId="35" xfId="0" applyFont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top"/>
    </xf>
    <xf numFmtId="0" fontId="15" fillId="9" borderId="18" xfId="0" applyFont="1" applyFill="1" applyBorder="1" applyAlignment="1">
      <alignment vertical="top"/>
    </xf>
    <xf numFmtId="3" fontId="15" fillId="5" borderId="37" xfId="0" applyNumberFormat="1" applyFont="1" applyFill="1" applyBorder="1" applyAlignment="1">
      <alignment vertical="top"/>
    </xf>
    <xf numFmtId="0" fontId="15" fillId="9" borderId="36" xfId="0" applyFont="1" applyFill="1" applyBorder="1" applyAlignment="1">
      <alignment vertical="top"/>
    </xf>
    <xf numFmtId="2" fontId="15" fillId="9" borderId="36" xfId="0" applyNumberFormat="1" applyFont="1" applyFill="1" applyBorder="1" applyAlignment="1">
      <alignment vertical="top"/>
    </xf>
    <xf numFmtId="0" fontId="15" fillId="9" borderId="15" xfId="0" applyFont="1" applyFill="1" applyBorder="1" applyAlignment="1">
      <alignment vertical="top"/>
    </xf>
    <xf numFmtId="2" fontId="13" fillId="9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top"/>
    </xf>
    <xf numFmtId="0" fontId="15" fillId="0" borderId="20" xfId="0" applyFont="1" applyBorder="1" applyAlignment="1">
      <alignment horizontal="center" vertical="top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horizontal="center" vertical="top"/>
    </xf>
    <xf numFmtId="3" fontId="15" fillId="5" borderId="38" xfId="0" applyNumberFormat="1" applyFont="1" applyFill="1" applyBorder="1" applyAlignment="1">
      <alignment horizontal="right" vertical="top"/>
    </xf>
    <xf numFmtId="0" fontId="15" fillId="0" borderId="33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3" fontId="15" fillId="5" borderId="39" xfId="0" applyNumberFormat="1" applyFont="1" applyFill="1" applyBorder="1" applyAlignment="1">
      <alignment vertical="top"/>
    </xf>
    <xf numFmtId="2" fontId="15" fillId="0" borderId="33" xfId="0" applyNumberFormat="1" applyFont="1" applyFill="1" applyBorder="1" applyAlignment="1" applyProtection="1">
      <alignment vertical="top"/>
    </xf>
    <xf numFmtId="0" fontId="15" fillId="0" borderId="9" xfId="0" applyFont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2" fontId="15" fillId="0" borderId="40" xfId="0" applyNumberFormat="1" applyFont="1" applyFill="1" applyBorder="1" applyAlignment="1">
      <alignment vertical="top"/>
    </xf>
    <xf numFmtId="2" fontId="15" fillId="0" borderId="41" xfId="0" applyNumberFormat="1" applyFont="1" applyFill="1" applyBorder="1" applyAlignment="1">
      <alignment vertical="top"/>
    </xf>
    <xf numFmtId="2" fontId="15" fillId="0" borderId="37" xfId="0" applyNumberFormat="1" applyFont="1" applyFill="1" applyBorder="1" applyAlignment="1">
      <alignment vertical="top"/>
    </xf>
    <xf numFmtId="0" fontId="15" fillId="0" borderId="37" xfId="0" applyFont="1" applyFill="1" applyBorder="1" applyAlignment="1">
      <alignment vertical="top"/>
    </xf>
    <xf numFmtId="0" fontId="15" fillId="0" borderId="42" xfId="0" applyFont="1" applyFill="1" applyBorder="1" applyAlignment="1">
      <alignment vertical="top"/>
    </xf>
    <xf numFmtId="2" fontId="15" fillId="0" borderId="43" xfId="0" applyNumberFormat="1" applyFont="1" applyFill="1" applyBorder="1" applyAlignment="1">
      <alignment vertical="top"/>
    </xf>
    <xf numFmtId="2" fontId="15" fillId="0" borderId="44" xfId="0" applyNumberFormat="1" applyFont="1" applyFill="1" applyBorder="1" applyAlignment="1">
      <alignment vertical="top"/>
    </xf>
    <xf numFmtId="3" fontId="15" fillId="5" borderId="46" xfId="0" applyNumberFormat="1" applyFont="1" applyFill="1" applyBorder="1"/>
    <xf numFmtId="2" fontId="15" fillId="0" borderId="6" xfId="0" applyNumberFormat="1" applyFont="1" applyBorder="1" applyAlignment="1">
      <alignment vertical="top"/>
    </xf>
    <xf numFmtId="3" fontId="20" fillId="5" borderId="42" xfId="0" applyNumberFormat="1" applyFont="1" applyFill="1" applyBorder="1" applyAlignment="1"/>
    <xf numFmtId="0" fontId="15" fillId="0" borderId="5" xfId="0" applyFont="1" applyBorder="1" applyAlignment="1">
      <alignment vertical="top"/>
    </xf>
    <xf numFmtId="0" fontId="15" fillId="5" borderId="1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0" fillId="0" borderId="6" xfId="0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6" fillId="0" borderId="37" xfId="0" applyFont="1" applyBorder="1" applyAlignment="1"/>
    <xf numFmtId="0" fontId="6" fillId="0" borderId="4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9" fillId="5" borderId="47" xfId="0" applyFont="1" applyFill="1" applyBorder="1" applyAlignment="1">
      <alignment horizontal="right"/>
    </xf>
    <xf numFmtId="0" fontId="0" fillId="5" borderId="48" xfId="0" applyFill="1" applyBorder="1" applyAlignment="1">
      <alignment horizontal="right"/>
    </xf>
    <xf numFmtId="0" fontId="15" fillId="0" borderId="5" xfId="0" applyFont="1" applyBorder="1" applyAlignment="1">
      <alignment horizontal="left" vertical="top"/>
    </xf>
    <xf numFmtId="0" fontId="0" fillId="0" borderId="6" xfId="0" applyBorder="1" applyAlignment="1">
      <alignment vertical="top"/>
    </xf>
    <xf numFmtId="0" fontId="23" fillId="10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2" zoomScale="150" zoomScaleNormal="15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4.42578125" customWidth="1"/>
    <col min="11" max="11" width="4.7109375" customWidth="1"/>
    <col min="12" max="12" width="5.5703125" customWidth="1"/>
    <col min="13" max="13" width="5.42578125" customWidth="1"/>
    <col min="14" max="14" width="4.85546875" customWidth="1"/>
    <col min="15" max="15" width="4.7109375" customWidth="1"/>
    <col min="16" max="16" width="7.85546875" customWidth="1"/>
  </cols>
  <sheetData>
    <row r="1" spans="1:16" s="25" customFormat="1" ht="12" hidden="1" thickBot="1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36" t="s">
        <v>140</v>
      </c>
    </row>
    <row r="2" spans="1:16" ht="32.25" customHeight="1" thickBot="1" x14ac:dyDescent="0.3">
      <c r="A2" s="103" t="s">
        <v>80</v>
      </c>
      <c r="B2" s="104" t="s">
        <v>81</v>
      </c>
      <c r="C2" s="104" t="s">
        <v>82</v>
      </c>
      <c r="D2" s="104" t="s">
        <v>83</v>
      </c>
      <c r="E2" s="105" t="s">
        <v>84</v>
      </c>
      <c r="F2" s="106" t="s">
        <v>85</v>
      </c>
      <c r="G2" s="107" t="s">
        <v>86</v>
      </c>
      <c r="H2" s="104" t="s">
        <v>87</v>
      </c>
      <c r="I2" s="104" t="s">
        <v>88</v>
      </c>
      <c r="J2" s="104" t="s">
        <v>89</v>
      </c>
      <c r="K2" s="108" t="s">
        <v>90</v>
      </c>
      <c r="L2" s="109" t="s">
        <v>91</v>
      </c>
      <c r="M2" s="110" t="s">
        <v>92</v>
      </c>
      <c r="N2" s="111" t="s">
        <v>93</v>
      </c>
      <c r="O2" s="104" t="s">
        <v>94</v>
      </c>
      <c r="P2" s="112" t="s">
        <v>95</v>
      </c>
    </row>
    <row r="3" spans="1:16" ht="7.5" customHeight="1" thickBot="1" x14ac:dyDescent="0.3">
      <c r="A3" s="113" t="s">
        <v>96</v>
      </c>
      <c r="B3" s="114">
        <v>10</v>
      </c>
      <c r="C3" s="114">
        <v>2</v>
      </c>
      <c r="D3" s="115">
        <v>1</v>
      </c>
      <c r="E3" s="116" t="s">
        <v>97</v>
      </c>
      <c r="F3" s="117"/>
      <c r="G3" s="113">
        <v>60.86</v>
      </c>
      <c r="H3" s="118">
        <v>4.9000000000000004</v>
      </c>
      <c r="I3" s="118">
        <v>1.69</v>
      </c>
      <c r="J3" s="118"/>
      <c r="K3" s="118"/>
      <c r="L3" s="119">
        <v>2.54</v>
      </c>
      <c r="M3" s="120">
        <v>5</v>
      </c>
      <c r="N3" s="121">
        <v>7.43</v>
      </c>
      <c r="O3" s="122">
        <v>93.99</v>
      </c>
      <c r="P3" s="123">
        <f>SUM(G3:O3)</f>
        <v>176.41000000000003</v>
      </c>
    </row>
    <row r="4" spans="1:16" ht="7.5" customHeight="1" thickBot="1" x14ac:dyDescent="0.3">
      <c r="A4" s="124" t="s">
        <v>96</v>
      </c>
      <c r="B4" s="125">
        <v>10</v>
      </c>
      <c r="C4" s="125">
        <v>8</v>
      </c>
      <c r="D4" s="126">
        <v>1</v>
      </c>
      <c r="E4" s="127" t="s">
        <v>98</v>
      </c>
      <c r="F4" s="128"/>
      <c r="G4" s="124">
        <v>60.86</v>
      </c>
      <c r="H4" s="129">
        <v>4.9000000000000004</v>
      </c>
      <c r="I4" s="129">
        <v>1.69</v>
      </c>
      <c r="J4" s="129"/>
      <c r="K4" s="129"/>
      <c r="L4" s="130">
        <v>2.54</v>
      </c>
      <c r="M4" s="131">
        <v>5</v>
      </c>
      <c r="N4" s="132">
        <v>7.43</v>
      </c>
      <c r="O4" s="122">
        <v>93.99</v>
      </c>
      <c r="P4" s="123">
        <f t="shared" ref="P4:P66" si="0">SUM(G4:O4)</f>
        <v>176.41000000000003</v>
      </c>
    </row>
    <row r="5" spans="1:16" ht="7.5" customHeight="1" thickBot="1" x14ac:dyDescent="0.3">
      <c r="A5" s="124" t="s">
        <v>96</v>
      </c>
      <c r="B5" s="125">
        <v>44</v>
      </c>
      <c r="C5" s="125">
        <v>2</v>
      </c>
      <c r="D5" s="126">
        <v>1</v>
      </c>
      <c r="E5" s="127" t="s">
        <v>98</v>
      </c>
      <c r="F5" s="128"/>
      <c r="G5" s="133">
        <v>67.69</v>
      </c>
      <c r="H5" s="129">
        <v>11.03</v>
      </c>
      <c r="I5" s="129">
        <v>3.01</v>
      </c>
      <c r="J5" s="129">
        <v>3</v>
      </c>
      <c r="K5" s="127"/>
      <c r="L5" s="130"/>
      <c r="M5" s="131">
        <v>5</v>
      </c>
      <c r="N5" s="132">
        <v>7.43</v>
      </c>
      <c r="O5" s="122">
        <v>93.99</v>
      </c>
      <c r="P5" s="123">
        <f t="shared" si="0"/>
        <v>191.14999999999998</v>
      </c>
    </row>
    <row r="6" spans="1:16" ht="8.25" customHeight="1" thickBot="1" x14ac:dyDescent="0.3">
      <c r="A6" s="134" t="s">
        <v>96</v>
      </c>
      <c r="B6" s="135">
        <v>44</v>
      </c>
      <c r="C6" s="135">
        <v>8</v>
      </c>
      <c r="D6" s="136">
        <v>1</v>
      </c>
      <c r="E6" s="137" t="s">
        <v>98</v>
      </c>
      <c r="F6" s="138">
        <v>942485</v>
      </c>
      <c r="G6" s="139">
        <v>67.69</v>
      </c>
      <c r="H6" s="140">
        <v>11.03</v>
      </c>
      <c r="I6" s="140">
        <v>3.01</v>
      </c>
      <c r="J6" s="140">
        <v>3</v>
      </c>
      <c r="K6" s="137"/>
      <c r="L6" s="141"/>
      <c r="M6" s="142">
        <v>5</v>
      </c>
      <c r="N6" s="143">
        <v>7.43</v>
      </c>
      <c r="O6" s="144">
        <v>93.99</v>
      </c>
      <c r="P6" s="123">
        <f t="shared" si="0"/>
        <v>191.14999999999998</v>
      </c>
    </row>
    <row r="7" spans="1:16" ht="8.25" customHeight="1" thickBot="1" x14ac:dyDescent="0.3">
      <c r="A7" s="145" t="s">
        <v>99</v>
      </c>
      <c r="B7" s="146">
        <v>10</v>
      </c>
      <c r="C7" s="146">
        <v>2</v>
      </c>
      <c r="D7" s="146">
        <v>1</v>
      </c>
      <c r="E7" s="147" t="s">
        <v>98</v>
      </c>
      <c r="F7" s="148">
        <v>761698</v>
      </c>
      <c r="G7" s="149">
        <v>60.86</v>
      </c>
      <c r="H7" s="150">
        <v>4.9000000000000004</v>
      </c>
      <c r="I7" s="150">
        <v>1.69</v>
      </c>
      <c r="J7" s="150"/>
      <c r="K7" s="150"/>
      <c r="L7" s="151">
        <v>2.54</v>
      </c>
      <c r="M7" s="152">
        <v>5</v>
      </c>
      <c r="N7" s="153">
        <v>10.5</v>
      </c>
      <c r="O7" s="154">
        <v>93.99</v>
      </c>
      <c r="P7" s="123">
        <f t="shared" si="0"/>
        <v>179.48000000000002</v>
      </c>
    </row>
    <row r="8" spans="1:16" ht="7.5" customHeight="1" thickBot="1" x14ac:dyDescent="0.3">
      <c r="A8" s="124" t="s">
        <v>100</v>
      </c>
      <c r="B8" s="125">
        <v>10</v>
      </c>
      <c r="C8" s="125">
        <v>2</v>
      </c>
      <c r="D8" s="125">
        <v>1</v>
      </c>
      <c r="E8" s="155" t="s">
        <v>98</v>
      </c>
      <c r="F8" s="148">
        <v>860571</v>
      </c>
      <c r="G8" s="124">
        <v>60.86</v>
      </c>
      <c r="H8" s="129">
        <v>4.9000000000000004</v>
      </c>
      <c r="I8" s="129">
        <v>1.69</v>
      </c>
      <c r="J8" s="129"/>
      <c r="K8" s="129"/>
      <c r="L8" s="130">
        <v>2.54</v>
      </c>
      <c r="M8" s="131">
        <v>5</v>
      </c>
      <c r="N8" s="129">
        <v>9.3000000000000007</v>
      </c>
      <c r="O8" s="122">
        <v>93.99</v>
      </c>
      <c r="P8" s="123">
        <f t="shared" si="0"/>
        <v>178.28</v>
      </c>
    </row>
    <row r="9" spans="1:16" ht="7.5" customHeight="1" thickBot="1" x14ac:dyDescent="0.3">
      <c r="A9" s="145" t="s">
        <v>101</v>
      </c>
      <c r="B9" s="146">
        <v>10</v>
      </c>
      <c r="C9" s="146">
        <v>2</v>
      </c>
      <c r="D9" s="146">
        <v>1</v>
      </c>
      <c r="E9" s="156" t="s">
        <v>98</v>
      </c>
      <c r="F9" s="148">
        <v>855896</v>
      </c>
      <c r="G9" s="157">
        <v>60.86</v>
      </c>
      <c r="H9" s="158">
        <v>4.9000000000000004</v>
      </c>
      <c r="I9" s="158">
        <v>1.69</v>
      </c>
      <c r="J9" s="158"/>
      <c r="K9" s="158"/>
      <c r="L9" s="159">
        <v>2.54</v>
      </c>
      <c r="M9" s="160">
        <v>5</v>
      </c>
      <c r="N9" s="161">
        <v>11.68</v>
      </c>
      <c r="O9" s="154">
        <v>93.99</v>
      </c>
      <c r="P9" s="123">
        <f t="shared" si="0"/>
        <v>180.66000000000003</v>
      </c>
    </row>
    <row r="10" spans="1:16" ht="8.25" customHeight="1" thickBot="1" x14ac:dyDescent="0.3">
      <c r="A10" s="134" t="s">
        <v>102</v>
      </c>
      <c r="B10" s="135">
        <v>4</v>
      </c>
      <c r="C10" s="135">
        <v>5</v>
      </c>
      <c r="D10" s="135"/>
      <c r="E10" s="162" t="s">
        <v>103</v>
      </c>
      <c r="F10" s="163"/>
      <c r="G10" s="134">
        <v>69.430000000000007</v>
      </c>
      <c r="H10" s="140">
        <v>8.99</v>
      </c>
      <c r="I10" s="140">
        <v>11.84</v>
      </c>
      <c r="J10" s="140"/>
      <c r="K10" s="140">
        <v>0.19</v>
      </c>
      <c r="L10" s="141"/>
      <c r="M10" s="142">
        <v>6</v>
      </c>
      <c r="N10" s="140">
        <v>18</v>
      </c>
      <c r="O10" s="143">
        <v>96.23</v>
      </c>
      <c r="P10" s="123">
        <f t="shared" si="0"/>
        <v>210.68</v>
      </c>
    </row>
    <row r="11" spans="1:16" ht="8.25" customHeight="1" thickBot="1" x14ac:dyDescent="0.3">
      <c r="A11" s="124" t="s">
        <v>102</v>
      </c>
      <c r="B11" s="125">
        <v>4</v>
      </c>
      <c r="C11" s="125">
        <v>5</v>
      </c>
      <c r="D11" s="125"/>
      <c r="E11" s="164" t="s">
        <v>104</v>
      </c>
      <c r="F11" s="148">
        <v>833318</v>
      </c>
      <c r="G11" s="124">
        <v>69.430000000000007</v>
      </c>
      <c r="H11" s="129">
        <v>8.99</v>
      </c>
      <c r="I11" s="129">
        <v>11.84</v>
      </c>
      <c r="J11" s="129"/>
      <c r="K11" s="129">
        <v>0.19</v>
      </c>
      <c r="L11" s="130"/>
      <c r="M11" s="131">
        <v>6</v>
      </c>
      <c r="N11" s="129">
        <v>18</v>
      </c>
      <c r="O11" s="132">
        <v>96.23</v>
      </c>
      <c r="P11" s="123">
        <f t="shared" si="0"/>
        <v>210.68</v>
      </c>
    </row>
    <row r="12" spans="1:16" ht="7.5" customHeight="1" thickBot="1" x14ac:dyDescent="0.3">
      <c r="A12" s="145" t="s">
        <v>105</v>
      </c>
      <c r="B12" s="146">
        <v>4</v>
      </c>
      <c r="C12" s="146">
        <v>5</v>
      </c>
      <c r="D12" s="146"/>
      <c r="E12" s="165" t="s">
        <v>104</v>
      </c>
      <c r="F12" s="148"/>
      <c r="G12" s="166">
        <v>69.430000000000007</v>
      </c>
      <c r="H12" s="153">
        <v>8.99</v>
      </c>
      <c r="I12" s="153">
        <v>11.84</v>
      </c>
      <c r="J12" s="153"/>
      <c r="K12" s="153">
        <v>0.19</v>
      </c>
      <c r="L12" s="167"/>
      <c r="M12" s="160">
        <v>6</v>
      </c>
      <c r="N12" s="153">
        <v>14.83</v>
      </c>
      <c r="O12" s="161">
        <v>96.23</v>
      </c>
      <c r="P12" s="123">
        <f t="shared" si="0"/>
        <v>207.51</v>
      </c>
    </row>
    <row r="13" spans="1:16" ht="7.5" customHeight="1" thickBot="1" x14ac:dyDescent="0.3">
      <c r="A13" s="145" t="s">
        <v>105</v>
      </c>
      <c r="B13" s="146">
        <v>4</v>
      </c>
      <c r="C13" s="146">
        <v>6</v>
      </c>
      <c r="D13" s="146"/>
      <c r="E13" s="165" t="s">
        <v>106</v>
      </c>
      <c r="F13" s="148">
        <v>1011727</v>
      </c>
      <c r="G13" s="166">
        <v>69.430000000000007</v>
      </c>
      <c r="H13" s="153">
        <v>8.99</v>
      </c>
      <c r="I13" s="153">
        <v>11.84</v>
      </c>
      <c r="J13" s="153"/>
      <c r="K13" s="153">
        <v>0.19</v>
      </c>
      <c r="L13" s="167"/>
      <c r="M13" s="160">
        <v>6</v>
      </c>
      <c r="N13" s="153">
        <v>14.83</v>
      </c>
      <c r="O13" s="161">
        <v>95.7</v>
      </c>
      <c r="P13" s="123">
        <f t="shared" si="0"/>
        <v>206.98000000000002</v>
      </c>
    </row>
    <row r="14" spans="1:16" ht="8.25" customHeight="1" thickBot="1" x14ac:dyDescent="0.3">
      <c r="A14" s="134" t="s">
        <v>107</v>
      </c>
      <c r="B14" s="135">
        <v>10</v>
      </c>
      <c r="C14" s="135">
        <v>1</v>
      </c>
      <c r="D14" s="135">
        <v>1</v>
      </c>
      <c r="E14" s="144" t="s">
        <v>98</v>
      </c>
      <c r="F14" s="163">
        <v>1239260</v>
      </c>
      <c r="G14" s="134">
        <v>60.86</v>
      </c>
      <c r="H14" s="140">
        <v>4.9000000000000004</v>
      </c>
      <c r="I14" s="140">
        <v>1.69</v>
      </c>
      <c r="J14" s="140"/>
      <c r="K14" s="140"/>
      <c r="L14" s="141">
        <v>2.54</v>
      </c>
      <c r="M14" s="168">
        <v>5</v>
      </c>
      <c r="N14" s="140">
        <v>18</v>
      </c>
      <c r="O14" s="144">
        <v>93.99</v>
      </c>
      <c r="P14" s="123">
        <f t="shared" si="0"/>
        <v>186.98000000000002</v>
      </c>
    </row>
    <row r="15" spans="1:16" ht="8.25" customHeight="1" thickBot="1" x14ac:dyDescent="0.3">
      <c r="A15" s="145" t="s">
        <v>108</v>
      </c>
      <c r="B15" s="146">
        <v>10</v>
      </c>
      <c r="C15" s="146">
        <v>1</v>
      </c>
      <c r="D15" s="146">
        <v>1</v>
      </c>
      <c r="E15" s="169" t="s">
        <v>98</v>
      </c>
      <c r="F15" s="148"/>
      <c r="G15" s="166">
        <v>60.86</v>
      </c>
      <c r="H15" s="153">
        <v>4.9000000000000004</v>
      </c>
      <c r="I15" s="153">
        <v>1.69</v>
      </c>
      <c r="J15" s="153"/>
      <c r="K15" s="153"/>
      <c r="L15" s="167">
        <v>2.54</v>
      </c>
      <c r="M15" s="170">
        <v>5</v>
      </c>
      <c r="N15" s="153">
        <v>18</v>
      </c>
      <c r="O15" s="154">
        <v>93.99</v>
      </c>
      <c r="P15" s="123">
        <f t="shared" si="0"/>
        <v>186.98000000000002</v>
      </c>
    </row>
    <row r="16" spans="1:16" ht="8.25" customHeight="1" thickBot="1" x14ac:dyDescent="0.3">
      <c r="A16" s="145" t="s">
        <v>108</v>
      </c>
      <c r="B16" s="146">
        <v>10</v>
      </c>
      <c r="C16" s="146">
        <v>2</v>
      </c>
      <c r="D16" s="146">
        <v>1</v>
      </c>
      <c r="E16" s="169" t="s">
        <v>98</v>
      </c>
      <c r="F16" s="148"/>
      <c r="G16" s="157">
        <v>60.86</v>
      </c>
      <c r="H16" s="158">
        <v>4.9000000000000004</v>
      </c>
      <c r="I16" s="158">
        <v>1.69</v>
      </c>
      <c r="J16" s="158"/>
      <c r="K16" s="158"/>
      <c r="L16" s="159">
        <v>2.54</v>
      </c>
      <c r="M16" s="160">
        <v>5</v>
      </c>
      <c r="N16" s="153">
        <v>18</v>
      </c>
      <c r="O16" s="154">
        <v>93.99</v>
      </c>
      <c r="P16" s="123">
        <f t="shared" si="0"/>
        <v>186.98000000000002</v>
      </c>
    </row>
    <row r="17" spans="1:16" ht="8.25" customHeight="1" thickBot="1" x14ac:dyDescent="0.3">
      <c r="A17" s="145" t="s">
        <v>108</v>
      </c>
      <c r="B17" s="146">
        <v>10</v>
      </c>
      <c r="C17" s="146">
        <v>3</v>
      </c>
      <c r="D17" s="146">
        <v>1</v>
      </c>
      <c r="E17" s="169" t="s">
        <v>98</v>
      </c>
      <c r="F17" s="148">
        <v>573601</v>
      </c>
      <c r="G17" s="157">
        <v>60.86</v>
      </c>
      <c r="H17" s="158">
        <v>4.9000000000000004</v>
      </c>
      <c r="I17" s="158">
        <v>1.69</v>
      </c>
      <c r="J17" s="158"/>
      <c r="K17" s="158"/>
      <c r="L17" s="159">
        <v>2.54</v>
      </c>
      <c r="M17" s="160">
        <v>5</v>
      </c>
      <c r="N17" s="153">
        <v>18</v>
      </c>
      <c r="O17" s="154">
        <v>93.99</v>
      </c>
      <c r="P17" s="123">
        <f t="shared" si="0"/>
        <v>186.98000000000002</v>
      </c>
    </row>
    <row r="18" spans="1:16" ht="8.25" customHeight="1" thickBot="1" x14ac:dyDescent="0.3">
      <c r="A18" s="134" t="s">
        <v>109</v>
      </c>
      <c r="B18" s="135">
        <v>10</v>
      </c>
      <c r="C18" s="135">
        <v>1</v>
      </c>
      <c r="D18" s="135">
        <v>1</v>
      </c>
      <c r="E18" s="144" t="s">
        <v>98</v>
      </c>
      <c r="F18" s="163"/>
      <c r="G18" s="134">
        <v>60.86</v>
      </c>
      <c r="H18" s="140">
        <v>4.9000000000000004</v>
      </c>
      <c r="I18" s="140">
        <v>1.69</v>
      </c>
      <c r="J18" s="140"/>
      <c r="K18" s="140"/>
      <c r="L18" s="141">
        <v>2.54</v>
      </c>
      <c r="M18" s="168">
        <v>5</v>
      </c>
      <c r="N18" s="140">
        <v>18</v>
      </c>
      <c r="O18" s="144">
        <v>93.99</v>
      </c>
      <c r="P18" s="123">
        <f t="shared" si="0"/>
        <v>186.98000000000002</v>
      </c>
    </row>
    <row r="19" spans="1:16" ht="8.25" customHeight="1" thickBot="1" x14ac:dyDescent="0.3">
      <c r="A19" s="124" t="s">
        <v>109</v>
      </c>
      <c r="B19" s="125">
        <v>10</v>
      </c>
      <c r="C19" s="125">
        <v>2</v>
      </c>
      <c r="D19" s="125">
        <v>1</v>
      </c>
      <c r="E19" s="122" t="s">
        <v>98</v>
      </c>
      <c r="F19" s="148">
        <v>943628</v>
      </c>
      <c r="G19" s="124">
        <v>60.86</v>
      </c>
      <c r="H19" s="129">
        <v>4.9000000000000004</v>
      </c>
      <c r="I19" s="129">
        <v>1.69</v>
      </c>
      <c r="J19" s="129"/>
      <c r="K19" s="129"/>
      <c r="L19" s="130">
        <v>2.54</v>
      </c>
      <c r="M19" s="131">
        <v>5</v>
      </c>
      <c r="N19" s="129">
        <v>18</v>
      </c>
      <c r="O19" s="122">
        <v>93.99</v>
      </c>
      <c r="P19" s="123">
        <f t="shared" si="0"/>
        <v>186.98000000000002</v>
      </c>
    </row>
    <row r="20" spans="1:16" ht="8.25" customHeight="1" thickBot="1" x14ac:dyDescent="0.3">
      <c r="A20" s="145" t="s">
        <v>110</v>
      </c>
      <c r="B20" s="146">
        <v>6</v>
      </c>
      <c r="C20" s="146">
        <v>9</v>
      </c>
      <c r="D20" s="146">
        <v>1</v>
      </c>
      <c r="E20" s="165" t="s">
        <v>111</v>
      </c>
      <c r="F20" s="148"/>
      <c r="G20" s="171">
        <v>70</v>
      </c>
      <c r="H20" s="153">
        <v>7.25</v>
      </c>
      <c r="I20" s="153">
        <v>3.11</v>
      </c>
      <c r="J20" s="153"/>
      <c r="K20" s="172">
        <v>9.6300000000000008</v>
      </c>
      <c r="L20" s="167"/>
      <c r="M20" s="160">
        <v>4.71</v>
      </c>
      <c r="N20" s="153">
        <v>18</v>
      </c>
      <c r="O20" s="154">
        <v>93.99</v>
      </c>
      <c r="P20" s="123">
        <f t="shared" si="0"/>
        <v>206.69</v>
      </c>
    </row>
    <row r="21" spans="1:16" ht="7.5" customHeight="1" thickBot="1" x14ac:dyDescent="0.3">
      <c r="A21" s="145" t="s">
        <v>110</v>
      </c>
      <c r="B21" s="146">
        <v>10</v>
      </c>
      <c r="C21" s="146">
        <v>2</v>
      </c>
      <c r="D21" s="146">
        <v>1</v>
      </c>
      <c r="E21" s="169" t="s">
        <v>98</v>
      </c>
      <c r="F21" s="148">
        <v>882195</v>
      </c>
      <c r="G21" s="157">
        <v>60.86</v>
      </c>
      <c r="H21" s="158">
        <v>4.9000000000000004</v>
      </c>
      <c r="I21" s="158">
        <v>1.69</v>
      </c>
      <c r="J21" s="158"/>
      <c r="K21" s="158"/>
      <c r="L21" s="159">
        <v>2.54</v>
      </c>
      <c r="M21" s="160">
        <v>5</v>
      </c>
      <c r="N21" s="153">
        <v>18</v>
      </c>
      <c r="O21" s="154">
        <v>93.99</v>
      </c>
      <c r="P21" s="123">
        <f t="shared" si="0"/>
        <v>186.98000000000002</v>
      </c>
    </row>
    <row r="22" spans="1:16" ht="8.25" customHeight="1" thickBot="1" x14ac:dyDescent="0.3">
      <c r="A22" s="134" t="s">
        <v>112</v>
      </c>
      <c r="B22" s="135">
        <v>10</v>
      </c>
      <c r="C22" s="135">
        <v>2</v>
      </c>
      <c r="D22" s="135">
        <v>1</v>
      </c>
      <c r="E22" s="144" t="s">
        <v>98</v>
      </c>
      <c r="F22" s="163"/>
      <c r="G22" s="134">
        <v>60.86</v>
      </c>
      <c r="H22" s="140">
        <v>4.9000000000000004</v>
      </c>
      <c r="I22" s="140">
        <v>1.69</v>
      </c>
      <c r="J22" s="140"/>
      <c r="K22" s="140"/>
      <c r="L22" s="141">
        <v>2.54</v>
      </c>
      <c r="M22" s="142">
        <v>5</v>
      </c>
      <c r="N22" s="140">
        <v>10.65</v>
      </c>
      <c r="O22" s="144">
        <v>93.99</v>
      </c>
      <c r="P22" s="123">
        <f t="shared" si="0"/>
        <v>179.63</v>
      </c>
    </row>
    <row r="23" spans="1:16" ht="7.5" customHeight="1" thickBot="1" x14ac:dyDescent="0.3">
      <c r="A23" s="124" t="s">
        <v>112</v>
      </c>
      <c r="B23" s="125">
        <v>44</v>
      </c>
      <c r="C23" s="125">
        <v>8</v>
      </c>
      <c r="D23" s="125">
        <v>1</v>
      </c>
      <c r="E23" s="122" t="s">
        <v>98</v>
      </c>
      <c r="F23" s="148">
        <v>938666</v>
      </c>
      <c r="G23" s="133">
        <v>67.69</v>
      </c>
      <c r="H23" s="129">
        <v>11.03</v>
      </c>
      <c r="I23" s="129">
        <v>3.01</v>
      </c>
      <c r="J23" s="129">
        <v>3</v>
      </c>
      <c r="K23" s="127"/>
      <c r="L23" s="130"/>
      <c r="M23" s="131">
        <v>5</v>
      </c>
      <c r="N23" s="129">
        <v>10.65</v>
      </c>
      <c r="O23" s="122">
        <v>93.99</v>
      </c>
      <c r="P23" s="123">
        <f t="shared" si="0"/>
        <v>194.37</v>
      </c>
    </row>
    <row r="24" spans="1:16" ht="7.5" customHeight="1" thickBot="1" x14ac:dyDescent="0.3">
      <c r="A24" s="145" t="s">
        <v>113</v>
      </c>
      <c r="B24" s="146">
        <v>10</v>
      </c>
      <c r="C24" s="146">
        <v>2</v>
      </c>
      <c r="D24" s="146">
        <v>1</v>
      </c>
      <c r="E24" s="169" t="s">
        <v>98</v>
      </c>
      <c r="F24" s="148"/>
      <c r="G24" s="157">
        <v>60.86</v>
      </c>
      <c r="H24" s="158">
        <v>4.9000000000000004</v>
      </c>
      <c r="I24" s="158">
        <v>1.69</v>
      </c>
      <c r="J24" s="158"/>
      <c r="K24" s="158"/>
      <c r="L24" s="159">
        <v>2.54</v>
      </c>
      <c r="M24" s="160">
        <v>5</v>
      </c>
      <c r="N24" s="153">
        <v>7.45</v>
      </c>
      <c r="O24" s="154">
        <v>93.99</v>
      </c>
      <c r="P24" s="123">
        <f t="shared" si="0"/>
        <v>176.43</v>
      </c>
    </row>
    <row r="25" spans="1:16" ht="8.25" customHeight="1" thickBot="1" x14ac:dyDescent="0.3">
      <c r="A25" s="145" t="s">
        <v>113</v>
      </c>
      <c r="B25" s="146">
        <v>10</v>
      </c>
      <c r="C25" s="146">
        <v>3</v>
      </c>
      <c r="D25" s="146">
        <v>1</v>
      </c>
      <c r="E25" s="169" t="s">
        <v>98</v>
      </c>
      <c r="F25" s="148">
        <v>805375</v>
      </c>
      <c r="G25" s="157">
        <v>60.86</v>
      </c>
      <c r="H25" s="158">
        <v>4.9000000000000004</v>
      </c>
      <c r="I25" s="158">
        <v>1.69</v>
      </c>
      <c r="J25" s="158"/>
      <c r="K25" s="158"/>
      <c r="L25" s="159">
        <v>2.54</v>
      </c>
      <c r="M25" s="160">
        <v>5</v>
      </c>
      <c r="N25" s="153">
        <v>7.45</v>
      </c>
      <c r="O25" s="154">
        <v>93.99</v>
      </c>
      <c r="P25" s="123">
        <f t="shared" si="0"/>
        <v>176.43</v>
      </c>
    </row>
    <row r="26" spans="1:16" ht="8.25" customHeight="1" thickBot="1" x14ac:dyDescent="0.3">
      <c r="A26" s="134" t="s">
        <v>114</v>
      </c>
      <c r="B26" s="135">
        <v>10</v>
      </c>
      <c r="C26" s="135">
        <v>1</v>
      </c>
      <c r="D26" s="135">
        <v>1</v>
      </c>
      <c r="E26" s="144" t="s">
        <v>98</v>
      </c>
      <c r="F26" s="163"/>
      <c r="G26" s="134">
        <v>60.86</v>
      </c>
      <c r="H26" s="140">
        <v>4.9000000000000004</v>
      </c>
      <c r="I26" s="140">
        <v>1.69</v>
      </c>
      <c r="J26" s="140"/>
      <c r="K26" s="140"/>
      <c r="L26" s="141">
        <v>2.54</v>
      </c>
      <c r="M26" s="168">
        <v>5</v>
      </c>
      <c r="N26" s="140">
        <v>18</v>
      </c>
      <c r="O26" s="144">
        <v>93.99</v>
      </c>
      <c r="P26" s="123">
        <f t="shared" si="0"/>
        <v>186.98000000000002</v>
      </c>
    </row>
    <row r="27" spans="1:16" ht="8.25" customHeight="1" thickBot="1" x14ac:dyDescent="0.3">
      <c r="A27" s="124" t="s">
        <v>114</v>
      </c>
      <c r="B27" s="125">
        <v>10</v>
      </c>
      <c r="C27" s="125">
        <v>3</v>
      </c>
      <c r="D27" s="125">
        <v>1</v>
      </c>
      <c r="E27" s="122" t="s">
        <v>98</v>
      </c>
      <c r="F27" s="148"/>
      <c r="G27" s="124">
        <v>60.86</v>
      </c>
      <c r="H27" s="129">
        <v>4.9000000000000004</v>
      </c>
      <c r="I27" s="129">
        <v>1.69</v>
      </c>
      <c r="J27" s="129"/>
      <c r="K27" s="129"/>
      <c r="L27" s="130">
        <v>2.54</v>
      </c>
      <c r="M27" s="131">
        <v>5</v>
      </c>
      <c r="N27" s="129">
        <v>18</v>
      </c>
      <c r="O27" s="122">
        <v>93.99</v>
      </c>
      <c r="P27" s="123">
        <f t="shared" si="0"/>
        <v>186.98000000000002</v>
      </c>
    </row>
    <row r="28" spans="1:16" ht="8.25" customHeight="1" thickBot="1" x14ac:dyDescent="0.3">
      <c r="A28" s="124" t="s">
        <v>114</v>
      </c>
      <c r="B28" s="125">
        <v>10</v>
      </c>
      <c r="C28" s="125">
        <v>5</v>
      </c>
      <c r="D28" s="125">
        <v>1</v>
      </c>
      <c r="E28" s="122" t="s">
        <v>98</v>
      </c>
      <c r="F28" s="148">
        <v>723662</v>
      </c>
      <c r="G28" s="124">
        <v>60.86</v>
      </c>
      <c r="H28" s="129">
        <v>4.9000000000000004</v>
      </c>
      <c r="I28" s="129">
        <v>1.69</v>
      </c>
      <c r="J28" s="129"/>
      <c r="K28" s="129"/>
      <c r="L28" s="130">
        <v>2.54</v>
      </c>
      <c r="M28" s="131">
        <v>6</v>
      </c>
      <c r="N28" s="129">
        <v>18</v>
      </c>
      <c r="O28" s="122">
        <v>93.99</v>
      </c>
      <c r="P28" s="123">
        <f t="shared" si="0"/>
        <v>187.98000000000002</v>
      </c>
    </row>
    <row r="29" spans="1:16" ht="8.25" customHeight="1" thickBot="1" x14ac:dyDescent="0.3">
      <c r="A29" s="145" t="s">
        <v>115</v>
      </c>
      <c r="B29" s="146">
        <v>10</v>
      </c>
      <c r="C29" s="146">
        <v>3</v>
      </c>
      <c r="D29" s="146">
        <v>1</v>
      </c>
      <c r="E29" s="169" t="s">
        <v>98</v>
      </c>
      <c r="F29" s="148"/>
      <c r="G29" s="166">
        <v>60.86</v>
      </c>
      <c r="H29" s="153">
        <v>4.9000000000000004</v>
      </c>
      <c r="I29" s="153">
        <v>1.69</v>
      </c>
      <c r="J29" s="153"/>
      <c r="K29" s="153"/>
      <c r="L29" s="167">
        <v>2.54</v>
      </c>
      <c r="M29" s="160">
        <v>5</v>
      </c>
      <c r="N29" s="153">
        <v>24.48</v>
      </c>
      <c r="O29" s="154">
        <v>93.99</v>
      </c>
      <c r="P29" s="123">
        <f t="shared" si="0"/>
        <v>193.46</v>
      </c>
    </row>
    <row r="30" spans="1:16" ht="8.25" customHeight="1" thickBot="1" x14ac:dyDescent="0.3">
      <c r="A30" s="145" t="s">
        <v>115</v>
      </c>
      <c r="B30" s="173">
        <v>19</v>
      </c>
      <c r="C30" s="146">
        <v>3</v>
      </c>
      <c r="D30" s="146">
        <v>1</v>
      </c>
      <c r="E30" s="169" t="s">
        <v>98</v>
      </c>
      <c r="F30" s="148">
        <v>871531</v>
      </c>
      <c r="G30" s="171">
        <v>63.84</v>
      </c>
      <c r="H30" s="153">
        <v>3</v>
      </c>
      <c r="I30" s="153">
        <v>5</v>
      </c>
      <c r="J30" s="153">
        <v>1</v>
      </c>
      <c r="K30" s="172"/>
      <c r="L30" s="167"/>
      <c r="M30" s="160">
        <v>5</v>
      </c>
      <c r="N30" s="153">
        <v>24.48</v>
      </c>
      <c r="O30" s="154">
        <v>93.99</v>
      </c>
      <c r="P30" s="123">
        <f t="shared" si="0"/>
        <v>196.31</v>
      </c>
    </row>
    <row r="31" spans="1:16" ht="7.5" customHeight="1" thickBot="1" x14ac:dyDescent="0.3">
      <c r="A31" s="124" t="s">
        <v>116</v>
      </c>
      <c r="B31" s="125">
        <v>10</v>
      </c>
      <c r="C31" s="125">
        <v>3</v>
      </c>
      <c r="D31" s="125">
        <v>1</v>
      </c>
      <c r="E31" s="164" t="s">
        <v>104</v>
      </c>
      <c r="F31" s="148"/>
      <c r="G31" s="124">
        <v>60.86</v>
      </c>
      <c r="H31" s="129">
        <v>4.9000000000000004</v>
      </c>
      <c r="I31" s="129">
        <v>1.69</v>
      </c>
      <c r="J31" s="129"/>
      <c r="K31" s="129"/>
      <c r="L31" s="130">
        <v>2.54</v>
      </c>
      <c r="M31" s="131">
        <v>5</v>
      </c>
      <c r="N31" s="129">
        <v>5.29</v>
      </c>
      <c r="O31" s="132">
        <v>97.27</v>
      </c>
      <c r="P31" s="123">
        <f t="shared" si="0"/>
        <v>177.55</v>
      </c>
    </row>
    <row r="32" spans="1:16" ht="7.5" customHeight="1" thickBot="1" x14ac:dyDescent="0.3">
      <c r="A32" s="134" t="s">
        <v>116</v>
      </c>
      <c r="B32" s="135">
        <v>10</v>
      </c>
      <c r="C32" s="135">
        <v>5</v>
      </c>
      <c r="D32" s="135">
        <v>1</v>
      </c>
      <c r="E32" s="162" t="s">
        <v>104</v>
      </c>
      <c r="F32" s="163"/>
      <c r="G32" s="134">
        <v>60.86</v>
      </c>
      <c r="H32" s="140">
        <v>4.9000000000000004</v>
      </c>
      <c r="I32" s="140">
        <v>1.69</v>
      </c>
      <c r="J32" s="140"/>
      <c r="K32" s="140"/>
      <c r="L32" s="141">
        <v>2.54</v>
      </c>
      <c r="M32" s="142">
        <v>6</v>
      </c>
      <c r="N32" s="140">
        <v>5.29</v>
      </c>
      <c r="O32" s="143">
        <v>97.27</v>
      </c>
      <c r="P32" s="123">
        <f t="shared" si="0"/>
        <v>178.55</v>
      </c>
    </row>
    <row r="33" spans="1:16" ht="8.25" customHeight="1" thickBot="1" x14ac:dyDescent="0.3">
      <c r="A33" s="124" t="s">
        <v>116</v>
      </c>
      <c r="B33" s="125">
        <v>19</v>
      </c>
      <c r="C33" s="125">
        <v>3</v>
      </c>
      <c r="D33" s="125">
        <v>1</v>
      </c>
      <c r="E33" s="164" t="s">
        <v>104</v>
      </c>
      <c r="F33" s="148"/>
      <c r="G33" s="133">
        <v>63.84</v>
      </c>
      <c r="H33" s="129">
        <v>3</v>
      </c>
      <c r="I33" s="129">
        <v>5</v>
      </c>
      <c r="J33" s="129">
        <v>1</v>
      </c>
      <c r="K33" s="127"/>
      <c r="L33" s="130"/>
      <c r="M33" s="131">
        <v>5</v>
      </c>
      <c r="N33" s="129">
        <v>5.29</v>
      </c>
      <c r="O33" s="132">
        <v>97.27</v>
      </c>
      <c r="P33" s="123">
        <f t="shared" si="0"/>
        <v>180.4</v>
      </c>
    </row>
    <row r="34" spans="1:16" ht="7.5" customHeight="1" thickBot="1" x14ac:dyDescent="0.3">
      <c r="A34" s="124" t="s">
        <v>116</v>
      </c>
      <c r="B34" s="125">
        <v>19</v>
      </c>
      <c r="C34" s="125">
        <v>4</v>
      </c>
      <c r="D34" s="125"/>
      <c r="E34" s="164" t="s">
        <v>104</v>
      </c>
      <c r="F34" s="148"/>
      <c r="G34" s="133">
        <v>63.84</v>
      </c>
      <c r="H34" s="129">
        <v>3</v>
      </c>
      <c r="I34" s="129">
        <v>5</v>
      </c>
      <c r="J34" s="129">
        <v>1</v>
      </c>
      <c r="K34" s="127"/>
      <c r="L34" s="130"/>
      <c r="M34" s="131">
        <v>5</v>
      </c>
      <c r="N34" s="129">
        <v>5.29</v>
      </c>
      <c r="O34" s="132">
        <v>96.23</v>
      </c>
      <c r="P34" s="123">
        <f t="shared" si="0"/>
        <v>179.36</v>
      </c>
    </row>
    <row r="35" spans="1:16" ht="7.5" customHeight="1" thickBot="1" x14ac:dyDescent="0.3">
      <c r="A35" s="124" t="s">
        <v>116</v>
      </c>
      <c r="B35" s="125">
        <v>19</v>
      </c>
      <c r="C35" s="125">
        <v>5</v>
      </c>
      <c r="D35" s="125"/>
      <c r="E35" s="164" t="s">
        <v>104</v>
      </c>
      <c r="F35" s="148"/>
      <c r="G35" s="133">
        <v>63.84</v>
      </c>
      <c r="H35" s="129">
        <v>3</v>
      </c>
      <c r="I35" s="129">
        <v>5</v>
      </c>
      <c r="J35" s="129">
        <v>1</v>
      </c>
      <c r="K35" s="127"/>
      <c r="L35" s="130"/>
      <c r="M35" s="131">
        <v>6</v>
      </c>
      <c r="N35" s="129">
        <v>5.29</v>
      </c>
      <c r="O35" s="132">
        <v>96.23</v>
      </c>
      <c r="P35" s="123">
        <f t="shared" si="0"/>
        <v>180.36</v>
      </c>
    </row>
    <row r="36" spans="1:16" ht="8.25" customHeight="1" thickBot="1" x14ac:dyDescent="0.3">
      <c r="A36" s="134" t="s">
        <v>116</v>
      </c>
      <c r="B36" s="135">
        <v>19</v>
      </c>
      <c r="C36" s="135">
        <v>5</v>
      </c>
      <c r="D36" s="135">
        <v>1</v>
      </c>
      <c r="E36" s="162" t="s">
        <v>104</v>
      </c>
      <c r="F36" s="163">
        <v>851305</v>
      </c>
      <c r="G36" s="139">
        <v>63.84</v>
      </c>
      <c r="H36" s="140">
        <v>3</v>
      </c>
      <c r="I36" s="140">
        <v>5</v>
      </c>
      <c r="J36" s="140">
        <v>1</v>
      </c>
      <c r="K36" s="137"/>
      <c r="L36" s="141"/>
      <c r="M36" s="142">
        <v>6</v>
      </c>
      <c r="N36" s="140">
        <v>5.29</v>
      </c>
      <c r="O36" s="143">
        <v>97.27</v>
      </c>
      <c r="P36" s="123">
        <f t="shared" si="0"/>
        <v>181.4</v>
      </c>
    </row>
    <row r="37" spans="1:16" ht="7.5" customHeight="1" thickBot="1" x14ac:dyDescent="0.3">
      <c r="A37" s="145" t="s">
        <v>117</v>
      </c>
      <c r="B37" s="146">
        <v>4</v>
      </c>
      <c r="C37" s="146">
        <v>5</v>
      </c>
      <c r="D37" s="146"/>
      <c r="E37" s="165" t="s">
        <v>104</v>
      </c>
      <c r="F37" s="148"/>
      <c r="G37" s="166">
        <v>69.430000000000007</v>
      </c>
      <c r="H37" s="153">
        <v>8.99</v>
      </c>
      <c r="I37" s="153">
        <v>11.84</v>
      </c>
      <c r="J37" s="153"/>
      <c r="K37" s="153">
        <v>0.19</v>
      </c>
      <c r="L37" s="167"/>
      <c r="M37" s="160">
        <v>6</v>
      </c>
      <c r="N37" s="153">
        <v>18</v>
      </c>
      <c r="O37" s="161">
        <v>96.23</v>
      </c>
      <c r="P37" s="123">
        <f t="shared" si="0"/>
        <v>210.68</v>
      </c>
    </row>
    <row r="38" spans="1:16" ht="8.25" customHeight="1" thickBot="1" x14ac:dyDescent="0.3">
      <c r="A38" s="145" t="s">
        <v>117</v>
      </c>
      <c r="B38" s="146">
        <v>4</v>
      </c>
      <c r="C38" s="146">
        <v>5</v>
      </c>
      <c r="D38" s="146">
        <v>1</v>
      </c>
      <c r="E38" s="165" t="s">
        <v>104</v>
      </c>
      <c r="F38" s="148"/>
      <c r="G38" s="166">
        <v>69.430000000000007</v>
      </c>
      <c r="H38" s="153">
        <v>8.99</v>
      </c>
      <c r="I38" s="153">
        <v>11.84</v>
      </c>
      <c r="J38" s="153"/>
      <c r="K38" s="153">
        <v>0.19</v>
      </c>
      <c r="L38" s="167"/>
      <c r="M38" s="160">
        <v>6</v>
      </c>
      <c r="N38" s="153">
        <v>18</v>
      </c>
      <c r="O38" s="161">
        <v>97.27</v>
      </c>
      <c r="P38" s="123">
        <f t="shared" si="0"/>
        <v>211.72</v>
      </c>
    </row>
    <row r="39" spans="1:16" ht="8.25" customHeight="1" thickBot="1" x14ac:dyDescent="0.3">
      <c r="A39" s="145" t="s">
        <v>117</v>
      </c>
      <c r="B39" s="146">
        <v>10</v>
      </c>
      <c r="C39" s="146">
        <v>3</v>
      </c>
      <c r="D39" s="146">
        <v>1</v>
      </c>
      <c r="E39" s="165" t="s">
        <v>104</v>
      </c>
      <c r="F39" s="148"/>
      <c r="G39" s="166">
        <v>60.86</v>
      </c>
      <c r="H39" s="153">
        <v>4.9000000000000004</v>
      </c>
      <c r="I39" s="153">
        <v>1.69</v>
      </c>
      <c r="J39" s="153"/>
      <c r="K39" s="153"/>
      <c r="L39" s="167">
        <v>2.54</v>
      </c>
      <c r="M39" s="160">
        <v>5</v>
      </c>
      <c r="N39" s="153">
        <v>18</v>
      </c>
      <c r="O39" s="161">
        <v>97.27</v>
      </c>
      <c r="P39" s="123">
        <f t="shared" si="0"/>
        <v>190.26</v>
      </c>
    </row>
    <row r="40" spans="1:16" ht="8.25" customHeight="1" thickBot="1" x14ac:dyDescent="0.3">
      <c r="A40" s="145" t="s">
        <v>117</v>
      </c>
      <c r="B40" s="146">
        <v>10</v>
      </c>
      <c r="C40" s="146">
        <v>5</v>
      </c>
      <c r="D40" s="146"/>
      <c r="E40" s="165" t="s">
        <v>104</v>
      </c>
      <c r="F40" s="148"/>
      <c r="G40" s="166">
        <v>60.86</v>
      </c>
      <c r="H40" s="153">
        <v>4.9000000000000004</v>
      </c>
      <c r="I40" s="153">
        <v>1.69</v>
      </c>
      <c r="J40" s="153"/>
      <c r="K40" s="153"/>
      <c r="L40" s="167">
        <v>2.54</v>
      </c>
      <c r="M40" s="160">
        <v>6</v>
      </c>
      <c r="N40" s="153">
        <v>18</v>
      </c>
      <c r="O40" s="161">
        <v>96.23</v>
      </c>
      <c r="P40" s="123">
        <f t="shared" si="0"/>
        <v>190.22000000000003</v>
      </c>
    </row>
    <row r="41" spans="1:16" ht="8.25" customHeight="1" thickBot="1" x14ac:dyDescent="0.3">
      <c r="A41" s="145" t="s">
        <v>117</v>
      </c>
      <c r="B41" s="146">
        <v>10</v>
      </c>
      <c r="C41" s="146">
        <v>5</v>
      </c>
      <c r="D41" s="146">
        <v>1</v>
      </c>
      <c r="E41" s="165" t="s">
        <v>104</v>
      </c>
      <c r="F41" s="148">
        <v>790732</v>
      </c>
      <c r="G41" s="166">
        <v>60.86</v>
      </c>
      <c r="H41" s="153">
        <v>4.9000000000000004</v>
      </c>
      <c r="I41" s="153">
        <v>1.69</v>
      </c>
      <c r="J41" s="153"/>
      <c r="K41" s="153"/>
      <c r="L41" s="167">
        <v>2.54</v>
      </c>
      <c r="M41" s="160">
        <v>6</v>
      </c>
      <c r="N41" s="153">
        <v>18</v>
      </c>
      <c r="O41" s="161">
        <v>97.27</v>
      </c>
      <c r="P41" s="123">
        <f t="shared" si="0"/>
        <v>191.26</v>
      </c>
    </row>
    <row r="42" spans="1:16" ht="8.25" customHeight="1" thickBot="1" x14ac:dyDescent="0.3">
      <c r="A42" s="134" t="s">
        <v>118</v>
      </c>
      <c r="B42" s="135">
        <v>4</v>
      </c>
      <c r="C42" s="135">
        <v>5</v>
      </c>
      <c r="D42" s="135"/>
      <c r="E42" s="162" t="s">
        <v>104</v>
      </c>
      <c r="F42" s="163"/>
      <c r="G42" s="134">
        <v>69.430000000000007</v>
      </c>
      <c r="H42" s="140">
        <v>8.99</v>
      </c>
      <c r="I42" s="140">
        <v>11.84</v>
      </c>
      <c r="J42" s="140"/>
      <c r="K42" s="140">
        <v>0.19</v>
      </c>
      <c r="L42" s="141"/>
      <c r="M42" s="168">
        <v>6</v>
      </c>
      <c r="N42" s="140">
        <v>14.13</v>
      </c>
      <c r="O42" s="143">
        <v>96.23</v>
      </c>
      <c r="P42" s="123">
        <f t="shared" si="0"/>
        <v>206.81</v>
      </c>
    </row>
    <row r="43" spans="1:16" ht="8.25" customHeight="1" thickBot="1" x14ac:dyDescent="0.3">
      <c r="A43" s="124" t="s">
        <v>118</v>
      </c>
      <c r="B43" s="125">
        <v>4</v>
      </c>
      <c r="C43" s="125">
        <v>5</v>
      </c>
      <c r="D43" s="125">
        <v>1</v>
      </c>
      <c r="E43" s="164" t="s">
        <v>104</v>
      </c>
      <c r="F43" s="148"/>
      <c r="G43" s="124">
        <v>69.430000000000007</v>
      </c>
      <c r="H43" s="129">
        <v>8.99</v>
      </c>
      <c r="I43" s="129">
        <v>11.84</v>
      </c>
      <c r="J43" s="129"/>
      <c r="K43" s="127">
        <v>0.19</v>
      </c>
      <c r="L43" s="130"/>
      <c r="M43" s="131">
        <v>6</v>
      </c>
      <c r="N43" s="129">
        <v>14.13</v>
      </c>
      <c r="O43" s="132">
        <v>97.27</v>
      </c>
      <c r="P43" s="123">
        <f t="shared" si="0"/>
        <v>207.85</v>
      </c>
    </row>
    <row r="44" spans="1:16" ht="7.5" customHeight="1" thickBot="1" x14ac:dyDescent="0.3">
      <c r="A44" s="124" t="s">
        <v>118</v>
      </c>
      <c r="B44" s="125">
        <v>10</v>
      </c>
      <c r="C44" s="125">
        <v>1</v>
      </c>
      <c r="D44" s="125">
        <v>1</v>
      </c>
      <c r="E44" s="164" t="s">
        <v>104</v>
      </c>
      <c r="F44" s="148"/>
      <c r="G44" s="124">
        <v>60.86</v>
      </c>
      <c r="H44" s="129">
        <v>4.9000000000000004</v>
      </c>
      <c r="I44" s="129">
        <v>1.69</v>
      </c>
      <c r="J44" s="129"/>
      <c r="K44" s="129"/>
      <c r="L44" s="130">
        <v>2.54</v>
      </c>
      <c r="M44" s="174">
        <v>5</v>
      </c>
      <c r="N44" s="129">
        <v>14.13</v>
      </c>
      <c r="O44" s="132">
        <v>97.27</v>
      </c>
      <c r="P44" s="123">
        <f t="shared" si="0"/>
        <v>186.39</v>
      </c>
    </row>
    <row r="45" spans="1:16" ht="7.5" customHeight="1" thickBot="1" x14ac:dyDescent="0.3">
      <c r="A45" s="124" t="s">
        <v>118</v>
      </c>
      <c r="B45" s="125">
        <v>10</v>
      </c>
      <c r="C45" s="125">
        <v>5</v>
      </c>
      <c r="D45" s="125">
        <v>1</v>
      </c>
      <c r="E45" s="164" t="s">
        <v>104</v>
      </c>
      <c r="F45" s="148">
        <v>849395</v>
      </c>
      <c r="G45" s="124">
        <v>60.86</v>
      </c>
      <c r="H45" s="129">
        <v>4.9000000000000004</v>
      </c>
      <c r="I45" s="129">
        <v>1.69</v>
      </c>
      <c r="J45" s="129"/>
      <c r="K45" s="129"/>
      <c r="L45" s="130">
        <v>2.54</v>
      </c>
      <c r="M45" s="131">
        <v>6</v>
      </c>
      <c r="N45" s="129">
        <v>14.13</v>
      </c>
      <c r="O45" s="132">
        <v>97.27</v>
      </c>
      <c r="P45" s="123">
        <f t="shared" si="0"/>
        <v>187.39</v>
      </c>
    </row>
    <row r="46" spans="1:16" ht="7.5" customHeight="1" thickBot="1" x14ac:dyDescent="0.3">
      <c r="A46" s="145" t="s">
        <v>119</v>
      </c>
      <c r="B46" s="146">
        <v>4</v>
      </c>
      <c r="C46" s="146">
        <v>6</v>
      </c>
      <c r="D46" s="146"/>
      <c r="E46" s="165" t="s">
        <v>106</v>
      </c>
      <c r="F46" s="148"/>
      <c r="G46" s="166">
        <v>69.430000000000007</v>
      </c>
      <c r="H46" s="153">
        <v>8.99</v>
      </c>
      <c r="I46" s="153">
        <v>11.84</v>
      </c>
      <c r="J46" s="153"/>
      <c r="K46" s="153">
        <v>0.19</v>
      </c>
      <c r="L46" s="167"/>
      <c r="M46" s="160">
        <v>6</v>
      </c>
      <c r="N46" s="153">
        <v>8.4600000000000009</v>
      </c>
      <c r="O46" s="161">
        <v>95.7</v>
      </c>
      <c r="P46" s="123">
        <f t="shared" si="0"/>
        <v>200.61</v>
      </c>
    </row>
    <row r="47" spans="1:16" ht="8.25" customHeight="1" thickBot="1" x14ac:dyDescent="0.3">
      <c r="A47" s="175" t="s">
        <v>119</v>
      </c>
      <c r="B47" s="176">
        <v>4</v>
      </c>
      <c r="C47" s="176">
        <v>6</v>
      </c>
      <c r="D47" s="176">
        <v>1</v>
      </c>
      <c r="E47" s="177" t="s">
        <v>106</v>
      </c>
      <c r="F47" s="163"/>
      <c r="G47" s="178">
        <v>69.430000000000007</v>
      </c>
      <c r="H47" s="179">
        <v>8.99</v>
      </c>
      <c r="I47" s="179">
        <v>11.84</v>
      </c>
      <c r="J47" s="179"/>
      <c r="K47" s="179">
        <v>0.19</v>
      </c>
      <c r="L47" s="180"/>
      <c r="M47" s="181">
        <v>6</v>
      </c>
      <c r="N47" s="179">
        <v>8.4600000000000009</v>
      </c>
      <c r="O47" s="182">
        <v>96.74</v>
      </c>
      <c r="P47" s="123">
        <f t="shared" si="0"/>
        <v>201.64999999999998</v>
      </c>
    </row>
    <row r="48" spans="1:16" ht="7.5" customHeight="1" thickBot="1" x14ac:dyDescent="0.3">
      <c r="A48" s="145" t="s">
        <v>119</v>
      </c>
      <c r="B48" s="146">
        <v>10</v>
      </c>
      <c r="C48" s="146">
        <v>6</v>
      </c>
      <c r="D48" s="146">
        <v>1</v>
      </c>
      <c r="E48" s="165" t="s">
        <v>106</v>
      </c>
      <c r="F48" s="148">
        <v>886355</v>
      </c>
      <c r="G48" s="166">
        <v>60.86</v>
      </c>
      <c r="H48" s="153">
        <v>4.9000000000000004</v>
      </c>
      <c r="I48" s="153">
        <v>1.69</v>
      </c>
      <c r="J48" s="153"/>
      <c r="K48" s="153"/>
      <c r="L48" s="167">
        <v>2.54</v>
      </c>
      <c r="M48" s="160">
        <v>6</v>
      </c>
      <c r="N48" s="153">
        <v>8.4600000000000009</v>
      </c>
      <c r="O48" s="161">
        <v>96.74</v>
      </c>
      <c r="P48" s="123">
        <f t="shared" si="0"/>
        <v>181.19</v>
      </c>
    </row>
    <row r="49" spans="1:16" ht="7.5" customHeight="1" thickBot="1" x14ac:dyDescent="0.3">
      <c r="A49" s="124" t="s">
        <v>120</v>
      </c>
      <c r="B49" s="125">
        <v>4</v>
      </c>
      <c r="C49" s="125">
        <v>6</v>
      </c>
      <c r="D49" s="125"/>
      <c r="E49" s="164" t="s">
        <v>106</v>
      </c>
      <c r="F49" s="148">
        <v>844123</v>
      </c>
      <c r="G49" s="124">
        <v>69.430000000000007</v>
      </c>
      <c r="H49" s="129">
        <v>8.99</v>
      </c>
      <c r="I49" s="129">
        <v>11.84</v>
      </c>
      <c r="J49" s="129"/>
      <c r="K49" s="129">
        <v>0.19</v>
      </c>
      <c r="L49" s="130"/>
      <c r="M49" s="131">
        <v>6</v>
      </c>
      <c r="N49" s="129">
        <v>15.4</v>
      </c>
      <c r="O49" s="132">
        <v>95.7</v>
      </c>
      <c r="P49" s="123">
        <f t="shared" si="0"/>
        <v>207.55</v>
      </c>
    </row>
    <row r="50" spans="1:16" ht="7.5" customHeight="1" thickBot="1" x14ac:dyDescent="0.3">
      <c r="A50" s="145" t="s">
        <v>121</v>
      </c>
      <c r="B50" s="146">
        <v>4</v>
      </c>
      <c r="C50" s="146">
        <v>5</v>
      </c>
      <c r="D50" s="146"/>
      <c r="E50" s="165" t="s">
        <v>104</v>
      </c>
      <c r="F50" s="148">
        <v>794020</v>
      </c>
      <c r="G50" s="166">
        <v>69.430000000000007</v>
      </c>
      <c r="H50" s="153">
        <v>8.99</v>
      </c>
      <c r="I50" s="153">
        <v>11.84</v>
      </c>
      <c r="J50" s="153"/>
      <c r="K50" s="172">
        <v>0.19</v>
      </c>
      <c r="L50" s="167"/>
      <c r="M50" s="160">
        <v>6</v>
      </c>
      <c r="N50" s="153">
        <v>18</v>
      </c>
      <c r="O50" s="161">
        <v>96.23</v>
      </c>
      <c r="P50" s="123">
        <f t="shared" si="0"/>
        <v>210.68</v>
      </c>
    </row>
    <row r="51" spans="1:16" ht="8.25" customHeight="1" thickBot="1" x14ac:dyDescent="0.3">
      <c r="A51" s="134" t="s">
        <v>122</v>
      </c>
      <c r="B51" s="135">
        <v>4</v>
      </c>
      <c r="C51" s="135">
        <v>5</v>
      </c>
      <c r="D51" s="135"/>
      <c r="E51" s="162" t="s">
        <v>104</v>
      </c>
      <c r="F51" s="163">
        <v>718649</v>
      </c>
      <c r="G51" s="183">
        <v>69.430000000000007</v>
      </c>
      <c r="H51" s="184">
        <v>8.99</v>
      </c>
      <c r="I51" s="184">
        <v>11.84</v>
      </c>
      <c r="J51" s="184"/>
      <c r="K51" s="185">
        <v>0.19</v>
      </c>
      <c r="L51" s="141"/>
      <c r="M51" s="142">
        <v>6</v>
      </c>
      <c r="N51" s="140">
        <v>15.24</v>
      </c>
      <c r="O51" s="143">
        <v>96.23</v>
      </c>
      <c r="P51" s="123">
        <f t="shared" si="0"/>
        <v>207.92000000000002</v>
      </c>
    </row>
    <row r="52" spans="1:16" ht="8.25" customHeight="1" thickBot="1" x14ac:dyDescent="0.3">
      <c r="A52" s="145" t="s">
        <v>123</v>
      </c>
      <c r="B52" s="146">
        <v>4</v>
      </c>
      <c r="C52" s="146">
        <v>4</v>
      </c>
      <c r="D52" s="146"/>
      <c r="E52" s="165" t="s">
        <v>104</v>
      </c>
      <c r="F52" s="148"/>
      <c r="G52" s="166">
        <v>69.430000000000007</v>
      </c>
      <c r="H52" s="153">
        <v>8.99</v>
      </c>
      <c r="I52" s="153">
        <v>11.84</v>
      </c>
      <c r="J52" s="153"/>
      <c r="K52" s="172">
        <v>0.19</v>
      </c>
      <c r="L52" s="167"/>
      <c r="M52" s="160">
        <v>5</v>
      </c>
      <c r="N52" s="153">
        <v>13.74</v>
      </c>
      <c r="O52" s="161">
        <v>96.23</v>
      </c>
      <c r="P52" s="123">
        <f t="shared" si="0"/>
        <v>205.42000000000002</v>
      </c>
    </row>
    <row r="53" spans="1:16" ht="8.25" customHeight="1" thickBot="1" x14ac:dyDescent="0.3">
      <c r="A53" s="145" t="s">
        <v>123</v>
      </c>
      <c r="B53" s="146">
        <v>4</v>
      </c>
      <c r="C53" s="146">
        <v>5</v>
      </c>
      <c r="D53" s="146"/>
      <c r="E53" s="165" t="s">
        <v>104</v>
      </c>
      <c r="F53" s="148"/>
      <c r="G53" s="166">
        <v>69.430000000000007</v>
      </c>
      <c r="H53" s="153">
        <v>8.99</v>
      </c>
      <c r="I53" s="153">
        <v>11.84</v>
      </c>
      <c r="J53" s="153"/>
      <c r="K53" s="172">
        <v>0.19</v>
      </c>
      <c r="L53" s="167"/>
      <c r="M53" s="160">
        <v>6</v>
      </c>
      <c r="N53" s="153">
        <v>13.74</v>
      </c>
      <c r="O53" s="161">
        <v>96.23</v>
      </c>
      <c r="P53" s="123">
        <f t="shared" si="0"/>
        <v>206.42000000000002</v>
      </c>
    </row>
    <row r="54" spans="1:16" ht="7.5" customHeight="1" thickBot="1" x14ac:dyDescent="0.3">
      <c r="A54" s="145" t="s">
        <v>123</v>
      </c>
      <c r="B54" s="146">
        <v>19</v>
      </c>
      <c r="C54" s="146">
        <v>4</v>
      </c>
      <c r="D54" s="146"/>
      <c r="E54" s="165" t="s">
        <v>104</v>
      </c>
      <c r="F54" s="148"/>
      <c r="G54" s="171">
        <v>63.84</v>
      </c>
      <c r="H54" s="153">
        <v>3</v>
      </c>
      <c r="I54" s="153">
        <v>5</v>
      </c>
      <c r="J54" s="153">
        <v>1</v>
      </c>
      <c r="K54" s="172"/>
      <c r="L54" s="167"/>
      <c r="M54" s="160">
        <v>5</v>
      </c>
      <c r="N54" s="153">
        <v>13.74</v>
      </c>
      <c r="O54" s="161">
        <v>96.23</v>
      </c>
      <c r="P54" s="123">
        <f t="shared" si="0"/>
        <v>187.81</v>
      </c>
    </row>
    <row r="55" spans="1:16" ht="7.5" customHeight="1" thickBot="1" x14ac:dyDescent="0.3">
      <c r="A55" s="145" t="s">
        <v>123</v>
      </c>
      <c r="B55" s="146">
        <v>19</v>
      </c>
      <c r="C55" s="146">
        <v>5</v>
      </c>
      <c r="D55" s="146"/>
      <c r="E55" s="165" t="s">
        <v>104</v>
      </c>
      <c r="F55" s="148">
        <v>873516</v>
      </c>
      <c r="G55" s="171">
        <v>63.84</v>
      </c>
      <c r="H55" s="153">
        <v>3</v>
      </c>
      <c r="I55" s="153">
        <v>5</v>
      </c>
      <c r="J55" s="153">
        <v>1</v>
      </c>
      <c r="K55" s="172"/>
      <c r="L55" s="167"/>
      <c r="M55" s="160">
        <v>6</v>
      </c>
      <c r="N55" s="153">
        <v>13.74</v>
      </c>
      <c r="O55" s="161">
        <v>96.23</v>
      </c>
      <c r="P55" s="123">
        <f t="shared" si="0"/>
        <v>188.81</v>
      </c>
    </row>
    <row r="56" spans="1:16" ht="8.25" customHeight="1" thickBot="1" x14ac:dyDescent="0.3">
      <c r="A56" s="134" t="s">
        <v>124</v>
      </c>
      <c r="B56" s="135">
        <v>4</v>
      </c>
      <c r="C56" s="135">
        <v>7</v>
      </c>
      <c r="D56" s="135"/>
      <c r="E56" s="162" t="s">
        <v>104</v>
      </c>
      <c r="F56" s="163"/>
      <c r="G56" s="134">
        <v>69.430000000000007</v>
      </c>
      <c r="H56" s="140">
        <v>8.99</v>
      </c>
      <c r="I56" s="140">
        <v>11.84</v>
      </c>
      <c r="J56" s="140"/>
      <c r="K56" s="137">
        <v>0.19</v>
      </c>
      <c r="L56" s="141"/>
      <c r="M56" s="142">
        <v>5</v>
      </c>
      <c r="N56" s="140">
        <v>18</v>
      </c>
      <c r="O56" s="143">
        <v>96.23</v>
      </c>
      <c r="P56" s="123">
        <f t="shared" si="0"/>
        <v>209.68</v>
      </c>
    </row>
    <row r="57" spans="1:16" ht="7.5" customHeight="1" thickBot="1" x14ac:dyDescent="0.3">
      <c r="A57" s="124" t="s">
        <v>124</v>
      </c>
      <c r="B57" s="125">
        <v>19</v>
      </c>
      <c r="C57" s="125">
        <v>5</v>
      </c>
      <c r="D57" s="125"/>
      <c r="E57" s="164" t="s">
        <v>104</v>
      </c>
      <c r="F57" s="148"/>
      <c r="G57" s="133">
        <v>63.84</v>
      </c>
      <c r="H57" s="129">
        <v>3</v>
      </c>
      <c r="I57" s="129">
        <v>5</v>
      </c>
      <c r="J57" s="129">
        <v>1</v>
      </c>
      <c r="K57" s="127"/>
      <c r="L57" s="130"/>
      <c r="M57" s="131">
        <v>6</v>
      </c>
      <c r="N57" s="129">
        <v>18</v>
      </c>
      <c r="O57" s="132">
        <v>96.23</v>
      </c>
      <c r="P57" s="123">
        <f t="shared" si="0"/>
        <v>193.07</v>
      </c>
    </row>
    <row r="58" spans="1:16" ht="8.25" customHeight="1" thickBot="1" x14ac:dyDescent="0.3">
      <c r="A58" s="124" t="s">
        <v>124</v>
      </c>
      <c r="B58" s="125">
        <v>19</v>
      </c>
      <c r="C58" s="125">
        <v>7</v>
      </c>
      <c r="D58" s="125"/>
      <c r="E58" s="164" t="s">
        <v>104</v>
      </c>
      <c r="F58" s="148">
        <v>1060701</v>
      </c>
      <c r="G58" s="133">
        <v>63.84</v>
      </c>
      <c r="H58" s="129">
        <v>3</v>
      </c>
      <c r="I58" s="129">
        <v>5</v>
      </c>
      <c r="J58" s="129">
        <v>1</v>
      </c>
      <c r="K58" s="127"/>
      <c r="L58" s="130"/>
      <c r="M58" s="131">
        <v>5</v>
      </c>
      <c r="N58" s="129">
        <v>18</v>
      </c>
      <c r="O58" s="132">
        <v>96.23</v>
      </c>
      <c r="P58" s="123">
        <f t="shared" si="0"/>
        <v>192.07</v>
      </c>
    </row>
    <row r="59" spans="1:16" ht="7.5" customHeight="1" thickBot="1" x14ac:dyDescent="0.3">
      <c r="A59" s="145" t="s">
        <v>125</v>
      </c>
      <c r="B59" s="146">
        <v>4</v>
      </c>
      <c r="C59" s="146">
        <v>5</v>
      </c>
      <c r="D59" s="146"/>
      <c r="E59" s="165" t="s">
        <v>104</v>
      </c>
      <c r="F59" s="148"/>
      <c r="G59" s="166">
        <v>69.430000000000007</v>
      </c>
      <c r="H59" s="153">
        <v>8.99</v>
      </c>
      <c r="I59" s="153">
        <v>11.84</v>
      </c>
      <c r="J59" s="153"/>
      <c r="K59" s="172">
        <v>0.19</v>
      </c>
      <c r="L59" s="167"/>
      <c r="M59" s="160">
        <v>6</v>
      </c>
      <c r="N59" s="153">
        <v>18</v>
      </c>
      <c r="O59" s="161">
        <v>96.23</v>
      </c>
      <c r="P59" s="123">
        <f t="shared" si="0"/>
        <v>210.68</v>
      </c>
    </row>
    <row r="60" spans="1:16" ht="7.5" customHeight="1" thickBot="1" x14ac:dyDescent="0.3">
      <c r="A60" s="145" t="s">
        <v>125</v>
      </c>
      <c r="B60" s="146">
        <v>4</v>
      </c>
      <c r="C60" s="146">
        <v>7</v>
      </c>
      <c r="D60" s="146"/>
      <c r="E60" s="165" t="s">
        <v>104</v>
      </c>
      <c r="F60" s="148">
        <v>921598</v>
      </c>
      <c r="G60" s="166">
        <v>69.430000000000007</v>
      </c>
      <c r="H60" s="153">
        <v>8.99</v>
      </c>
      <c r="I60" s="153">
        <v>11.84</v>
      </c>
      <c r="J60" s="153"/>
      <c r="K60" s="172">
        <v>0.19</v>
      </c>
      <c r="L60" s="167"/>
      <c r="M60" s="160">
        <v>5</v>
      </c>
      <c r="N60" s="153">
        <v>18</v>
      </c>
      <c r="O60" s="161">
        <v>96.23</v>
      </c>
      <c r="P60" s="123">
        <f t="shared" si="0"/>
        <v>209.68</v>
      </c>
    </row>
    <row r="61" spans="1:16" ht="8.25" customHeight="1" thickBot="1" x14ac:dyDescent="0.3">
      <c r="A61" s="134" t="s">
        <v>126</v>
      </c>
      <c r="B61" s="135">
        <v>10</v>
      </c>
      <c r="C61" s="135">
        <v>1</v>
      </c>
      <c r="D61" s="135">
        <v>1</v>
      </c>
      <c r="E61" s="144" t="s">
        <v>98</v>
      </c>
      <c r="F61" s="163"/>
      <c r="G61" s="134">
        <v>60.86</v>
      </c>
      <c r="H61" s="140">
        <v>4.9000000000000004</v>
      </c>
      <c r="I61" s="140">
        <v>1.69</v>
      </c>
      <c r="J61" s="140"/>
      <c r="K61" s="140"/>
      <c r="L61" s="141">
        <v>2.54</v>
      </c>
      <c r="M61" s="168">
        <v>5</v>
      </c>
      <c r="N61" s="140">
        <v>12.84</v>
      </c>
      <c r="O61" s="144">
        <v>93.99</v>
      </c>
      <c r="P61" s="123">
        <f t="shared" si="0"/>
        <v>181.82</v>
      </c>
    </row>
    <row r="62" spans="1:16" ht="8.25" customHeight="1" thickBot="1" x14ac:dyDescent="0.3">
      <c r="A62" s="124" t="s">
        <v>126</v>
      </c>
      <c r="B62" s="125">
        <v>10</v>
      </c>
      <c r="C62" s="125">
        <v>2</v>
      </c>
      <c r="D62" s="125">
        <v>1</v>
      </c>
      <c r="E62" s="122" t="s">
        <v>98</v>
      </c>
      <c r="F62" s="148">
        <v>700766</v>
      </c>
      <c r="G62" s="124">
        <v>60.86</v>
      </c>
      <c r="H62" s="129">
        <v>4.9000000000000004</v>
      </c>
      <c r="I62" s="129">
        <v>1.69</v>
      </c>
      <c r="J62" s="129"/>
      <c r="K62" s="129"/>
      <c r="L62" s="130">
        <v>2.54</v>
      </c>
      <c r="M62" s="131">
        <v>5</v>
      </c>
      <c r="N62" s="129">
        <v>12.84</v>
      </c>
      <c r="O62" s="122">
        <v>93.99</v>
      </c>
      <c r="P62" s="123">
        <f t="shared" si="0"/>
        <v>181.82</v>
      </c>
    </row>
    <row r="63" spans="1:16" ht="7.5" customHeight="1" thickBot="1" x14ac:dyDescent="0.3">
      <c r="A63" s="145" t="s">
        <v>127</v>
      </c>
      <c r="B63" s="146">
        <v>10</v>
      </c>
      <c r="C63" s="146">
        <v>1</v>
      </c>
      <c r="D63" s="146">
        <v>1</v>
      </c>
      <c r="E63" s="169" t="s">
        <v>98</v>
      </c>
      <c r="F63" s="148"/>
      <c r="G63" s="157">
        <v>60.86</v>
      </c>
      <c r="H63" s="158">
        <v>4.9000000000000004</v>
      </c>
      <c r="I63" s="158">
        <v>1.69</v>
      </c>
      <c r="J63" s="158"/>
      <c r="K63" s="158"/>
      <c r="L63" s="159">
        <v>2.54</v>
      </c>
      <c r="M63" s="170">
        <v>5</v>
      </c>
      <c r="N63" s="153">
        <v>23.02</v>
      </c>
      <c r="O63" s="154">
        <v>93.99</v>
      </c>
      <c r="P63" s="123">
        <f t="shared" si="0"/>
        <v>192</v>
      </c>
    </row>
    <row r="64" spans="1:16" ht="7.5" customHeight="1" thickBot="1" x14ac:dyDescent="0.3">
      <c r="A64" s="145" t="s">
        <v>127</v>
      </c>
      <c r="B64" s="146">
        <v>10</v>
      </c>
      <c r="C64" s="146">
        <v>5</v>
      </c>
      <c r="D64" s="146">
        <v>1</v>
      </c>
      <c r="E64" s="169" t="s">
        <v>98</v>
      </c>
      <c r="F64" s="186">
        <v>803618</v>
      </c>
      <c r="G64" s="157">
        <v>60.86</v>
      </c>
      <c r="H64" s="158">
        <v>4.9000000000000004</v>
      </c>
      <c r="I64" s="158">
        <v>1.69</v>
      </c>
      <c r="J64" s="158"/>
      <c r="K64" s="158"/>
      <c r="L64" s="159">
        <v>2.54</v>
      </c>
      <c r="M64" s="187">
        <v>6</v>
      </c>
      <c r="N64" s="153">
        <v>23.02</v>
      </c>
      <c r="O64" s="154">
        <v>93.99</v>
      </c>
      <c r="P64" s="123">
        <f t="shared" si="0"/>
        <v>193</v>
      </c>
    </row>
    <row r="65" spans="1:16" ht="7.5" customHeight="1" thickBot="1" x14ac:dyDescent="0.3">
      <c r="A65" s="124" t="s">
        <v>128</v>
      </c>
      <c r="B65" s="125">
        <v>10</v>
      </c>
      <c r="C65" s="125">
        <v>1</v>
      </c>
      <c r="D65" s="126">
        <v>1</v>
      </c>
      <c r="E65" s="127" t="s">
        <v>98</v>
      </c>
      <c r="F65" s="128">
        <v>873919</v>
      </c>
      <c r="G65" s="124">
        <v>60.86</v>
      </c>
      <c r="H65" s="129">
        <v>4.9000000000000004</v>
      </c>
      <c r="I65" s="129">
        <v>1.69</v>
      </c>
      <c r="J65" s="129"/>
      <c r="K65" s="129"/>
      <c r="L65" s="130">
        <v>2.54</v>
      </c>
      <c r="M65" s="174">
        <v>5</v>
      </c>
      <c r="N65" s="132">
        <v>22.66</v>
      </c>
      <c r="O65" s="122">
        <v>93.99</v>
      </c>
      <c r="P65" s="123">
        <f t="shared" si="0"/>
        <v>191.64</v>
      </c>
    </row>
    <row r="66" spans="1:16" ht="9" customHeight="1" thickBot="1" x14ac:dyDescent="0.3">
      <c r="A66" s="145" t="s">
        <v>63</v>
      </c>
      <c r="B66" s="146">
        <v>10</v>
      </c>
      <c r="C66" s="146">
        <v>2</v>
      </c>
      <c r="D66" s="188">
        <v>1</v>
      </c>
      <c r="E66" s="189" t="s">
        <v>98</v>
      </c>
      <c r="F66" s="190">
        <v>922349</v>
      </c>
      <c r="G66" s="157">
        <v>60.86</v>
      </c>
      <c r="H66" s="158">
        <v>4.9000000000000004</v>
      </c>
      <c r="I66" s="158">
        <v>1.69</v>
      </c>
      <c r="J66" s="158"/>
      <c r="K66" s="158"/>
      <c r="L66" s="159">
        <v>2.54</v>
      </c>
      <c r="M66" s="160">
        <v>5</v>
      </c>
      <c r="N66" s="161">
        <v>16</v>
      </c>
      <c r="O66" s="191">
        <v>93.99</v>
      </c>
      <c r="P66" s="123">
        <f t="shared" si="0"/>
        <v>184.98000000000002</v>
      </c>
    </row>
    <row r="67" spans="1:16" ht="8.25" customHeight="1" thickBot="1" x14ac:dyDescent="0.3">
      <c r="A67" s="192" t="s">
        <v>129</v>
      </c>
      <c r="B67" s="193"/>
      <c r="C67" s="193"/>
      <c r="D67" s="193"/>
      <c r="E67" s="194"/>
      <c r="F67" s="195">
        <f>SUM(F5:F66)</f>
        <v>24134659</v>
      </c>
      <c r="G67" s="196"/>
      <c r="H67" s="197"/>
      <c r="I67" s="196"/>
      <c r="J67" s="196"/>
      <c r="K67" s="196"/>
      <c r="L67" s="194"/>
      <c r="M67" s="198"/>
      <c r="N67" s="199"/>
      <c r="O67" s="198"/>
      <c r="P67" s="123"/>
    </row>
    <row r="68" spans="1:16" ht="8.25" customHeight="1" thickBot="1" x14ac:dyDescent="0.3">
      <c r="A68" s="200" t="s">
        <v>63</v>
      </c>
      <c r="B68" s="201">
        <v>10</v>
      </c>
      <c r="C68" s="202"/>
      <c r="D68" s="203">
        <v>1</v>
      </c>
      <c r="E68" s="202" t="s">
        <v>98</v>
      </c>
      <c r="F68" s="204">
        <v>2199715</v>
      </c>
      <c r="G68" s="166">
        <v>60.86</v>
      </c>
      <c r="H68" s="153">
        <v>4.9000000000000004</v>
      </c>
      <c r="I68" s="153">
        <v>1.69</v>
      </c>
      <c r="J68" s="172"/>
      <c r="K68" s="153"/>
      <c r="L68" s="167">
        <v>2.54</v>
      </c>
      <c r="M68" s="205">
        <v>29.01</v>
      </c>
      <c r="N68" s="161">
        <v>115.08</v>
      </c>
      <c r="O68" s="154">
        <v>93.43</v>
      </c>
      <c r="P68" s="123">
        <f t="shared" ref="P68:P74" si="1">SUM(G68:O68)</f>
        <v>307.51</v>
      </c>
    </row>
    <row r="69" spans="1:16" ht="8.25" customHeight="1" thickBot="1" x14ac:dyDescent="0.3">
      <c r="A69" s="145" t="s">
        <v>130</v>
      </c>
      <c r="B69" s="146">
        <v>10</v>
      </c>
      <c r="C69" s="146">
        <v>1</v>
      </c>
      <c r="D69" s="188">
        <v>1</v>
      </c>
      <c r="E69" s="206" t="s">
        <v>98</v>
      </c>
      <c r="F69" s="207">
        <v>141022</v>
      </c>
      <c r="G69" s="166">
        <v>60.86</v>
      </c>
      <c r="H69" s="153">
        <v>4.9000000000000004</v>
      </c>
      <c r="I69" s="153">
        <v>1.69</v>
      </c>
      <c r="J69" s="172"/>
      <c r="K69" s="153"/>
      <c r="L69" s="167">
        <v>2.54</v>
      </c>
      <c r="M69" s="208">
        <v>5</v>
      </c>
      <c r="N69" s="161">
        <v>105</v>
      </c>
      <c r="O69" s="154">
        <v>93.99</v>
      </c>
      <c r="P69" s="123">
        <f t="shared" si="1"/>
        <v>273.98</v>
      </c>
    </row>
    <row r="70" spans="1:16" ht="7.5" customHeight="1" thickBot="1" x14ac:dyDescent="0.3">
      <c r="A70" s="145" t="s">
        <v>65</v>
      </c>
      <c r="B70" s="146">
        <v>10</v>
      </c>
      <c r="C70" s="146">
        <v>3</v>
      </c>
      <c r="D70" s="188">
        <v>1</v>
      </c>
      <c r="E70" s="206" t="s">
        <v>98</v>
      </c>
      <c r="F70" s="207">
        <v>58650</v>
      </c>
      <c r="G70" s="166">
        <v>60.86</v>
      </c>
      <c r="H70" s="153">
        <v>4.9000000000000004</v>
      </c>
      <c r="I70" s="153">
        <v>1.69</v>
      </c>
      <c r="J70" s="172"/>
      <c r="K70" s="153"/>
      <c r="L70" s="167">
        <v>2.54</v>
      </c>
      <c r="M70" s="187">
        <v>5</v>
      </c>
      <c r="N70" s="161">
        <v>105</v>
      </c>
      <c r="O70" s="154">
        <v>93.99</v>
      </c>
      <c r="P70" s="123">
        <f t="shared" si="1"/>
        <v>273.98</v>
      </c>
    </row>
    <row r="71" spans="1:16" ht="8.25" customHeight="1" thickBot="1" x14ac:dyDescent="0.3">
      <c r="A71" s="178" t="s">
        <v>122</v>
      </c>
      <c r="B71" s="176">
        <v>4</v>
      </c>
      <c r="C71" s="176">
        <v>5</v>
      </c>
      <c r="D71" s="209"/>
      <c r="E71" s="176" t="s">
        <v>104</v>
      </c>
      <c r="F71" s="207">
        <v>196042</v>
      </c>
      <c r="G71" s="178">
        <v>69.430000000000007</v>
      </c>
      <c r="H71" s="179">
        <v>8.99</v>
      </c>
      <c r="I71" s="179">
        <v>11.84</v>
      </c>
      <c r="J71" s="179"/>
      <c r="K71" s="210">
        <v>0.19</v>
      </c>
      <c r="L71" s="180"/>
      <c r="M71" s="211">
        <v>41</v>
      </c>
      <c r="N71" s="182">
        <v>105</v>
      </c>
      <c r="O71" s="182">
        <v>96.23</v>
      </c>
      <c r="P71" s="123">
        <f t="shared" si="1"/>
        <v>332.68</v>
      </c>
    </row>
    <row r="72" spans="1:16" ht="8.25" customHeight="1" thickBot="1" x14ac:dyDescent="0.3">
      <c r="A72" s="145" t="s">
        <v>131</v>
      </c>
      <c r="B72" s="146">
        <v>4</v>
      </c>
      <c r="C72" s="146">
        <v>5</v>
      </c>
      <c r="D72" s="188"/>
      <c r="E72" s="146" t="s">
        <v>104</v>
      </c>
      <c r="F72" s="207">
        <v>12725</v>
      </c>
      <c r="G72" s="166">
        <v>69.430000000000007</v>
      </c>
      <c r="H72" s="153">
        <v>8.99</v>
      </c>
      <c r="I72" s="153">
        <v>11.84</v>
      </c>
      <c r="J72" s="153"/>
      <c r="K72" s="172">
        <v>0.19</v>
      </c>
      <c r="L72" s="167"/>
      <c r="M72" s="187">
        <v>6</v>
      </c>
      <c r="N72" s="161">
        <v>105</v>
      </c>
      <c r="O72" s="161">
        <v>96.23</v>
      </c>
      <c r="P72" s="123">
        <f t="shared" si="1"/>
        <v>297.68</v>
      </c>
    </row>
    <row r="73" spans="1:16" ht="8.25" customHeight="1" thickBot="1" x14ac:dyDescent="0.3">
      <c r="A73" s="145" t="s">
        <v>132</v>
      </c>
      <c r="B73" s="146">
        <v>10</v>
      </c>
      <c r="C73" s="146">
        <v>1</v>
      </c>
      <c r="D73" s="188">
        <v>1</v>
      </c>
      <c r="E73" s="206" t="s">
        <v>98</v>
      </c>
      <c r="F73" s="207">
        <v>10103</v>
      </c>
      <c r="G73" s="166">
        <v>60.86</v>
      </c>
      <c r="H73" s="153">
        <v>4.9000000000000004</v>
      </c>
      <c r="I73" s="153">
        <v>1.69</v>
      </c>
      <c r="J73" s="172"/>
      <c r="K73" s="153"/>
      <c r="L73" s="167">
        <v>2.54</v>
      </c>
      <c r="M73" s="208">
        <v>5</v>
      </c>
      <c r="N73" s="161">
        <v>240.24</v>
      </c>
      <c r="O73" s="154">
        <v>93.99</v>
      </c>
      <c r="P73" s="123">
        <f t="shared" si="1"/>
        <v>409.22</v>
      </c>
    </row>
    <row r="74" spans="1:16" ht="8.25" customHeight="1" thickBot="1" x14ac:dyDescent="0.3">
      <c r="A74" s="175" t="s">
        <v>133</v>
      </c>
      <c r="B74" s="176">
        <v>19</v>
      </c>
      <c r="C74" s="176">
        <v>7</v>
      </c>
      <c r="D74" s="209"/>
      <c r="E74" s="209" t="s">
        <v>104</v>
      </c>
      <c r="F74" s="207">
        <v>2860</v>
      </c>
      <c r="G74" s="212">
        <v>63.84</v>
      </c>
      <c r="H74" s="213">
        <v>3</v>
      </c>
      <c r="I74" s="213">
        <v>5</v>
      </c>
      <c r="J74" s="214">
        <v>1</v>
      </c>
      <c r="K74" s="214"/>
      <c r="L74" s="215"/>
      <c r="M74" s="216">
        <v>5</v>
      </c>
      <c r="N74" s="217">
        <v>80.88</v>
      </c>
      <c r="O74" s="217">
        <v>96.23</v>
      </c>
      <c r="P74" s="123">
        <f t="shared" si="1"/>
        <v>254.95</v>
      </c>
    </row>
    <row r="75" spans="1:16" ht="12" customHeight="1" x14ac:dyDescent="0.25">
      <c r="A75" s="237" t="s">
        <v>134</v>
      </c>
      <c r="B75" s="238"/>
      <c r="C75" s="238"/>
      <c r="D75" s="238"/>
      <c r="E75" s="239"/>
      <c r="F75" s="218">
        <f>SUM(F68:F74)</f>
        <v>2621117</v>
      </c>
      <c r="G75" s="206"/>
      <c r="H75" s="206"/>
      <c r="I75" s="206"/>
      <c r="J75" s="206"/>
      <c r="K75" s="206"/>
      <c r="L75" s="206"/>
      <c r="M75" s="206"/>
      <c r="N75" s="206"/>
      <c r="O75" s="206"/>
      <c r="P75" s="219"/>
    </row>
    <row r="76" spans="1:16" ht="12.75" customHeight="1" thickBot="1" x14ac:dyDescent="0.3">
      <c r="A76" s="240" t="s">
        <v>135</v>
      </c>
      <c r="B76" s="241"/>
      <c r="C76" s="241"/>
      <c r="D76" s="241"/>
      <c r="E76" s="241"/>
      <c r="F76" s="220">
        <f>+F67+F75</f>
        <v>26755776</v>
      </c>
      <c r="G76" s="206"/>
      <c r="H76" s="206"/>
      <c r="J76" s="206"/>
      <c r="K76" s="206"/>
      <c r="L76" s="206"/>
      <c r="M76" s="206"/>
      <c r="N76" s="206"/>
      <c r="O76" s="206"/>
      <c r="P76" s="219"/>
    </row>
    <row r="77" spans="1:16" ht="8.25" customHeight="1" x14ac:dyDescent="0.25">
      <c r="A77" s="221"/>
      <c r="B77" s="222" t="s">
        <v>136</v>
      </c>
      <c r="C77" s="223" t="s">
        <v>137</v>
      </c>
      <c r="D77" s="224"/>
      <c r="E77" s="206"/>
      <c r="F77" s="172"/>
      <c r="G77" s="172"/>
      <c r="H77" s="172"/>
      <c r="I77" s="206"/>
      <c r="J77" s="206"/>
      <c r="K77" s="206"/>
      <c r="L77" s="206"/>
      <c r="M77" s="206"/>
      <c r="N77" s="206"/>
      <c r="O77" s="206"/>
      <c r="P77" s="219"/>
    </row>
    <row r="78" spans="1:16" ht="7.5" customHeight="1" x14ac:dyDescent="0.25">
      <c r="A78" s="221"/>
      <c r="B78" s="225" t="s">
        <v>130</v>
      </c>
      <c r="C78" s="226">
        <v>1</v>
      </c>
      <c r="D78" s="227"/>
      <c r="E78" s="206"/>
      <c r="F78" s="228"/>
      <c r="G78" s="172"/>
      <c r="H78" s="172"/>
      <c r="I78" s="206"/>
      <c r="J78" s="206"/>
      <c r="K78" s="206"/>
      <c r="L78" s="206"/>
      <c r="M78" s="229"/>
      <c r="N78" s="206"/>
      <c r="O78" s="206"/>
      <c r="P78" s="219"/>
    </row>
    <row r="79" spans="1:16" ht="7.5" customHeight="1" x14ac:dyDescent="0.25">
      <c r="A79" s="221"/>
      <c r="B79" s="225" t="s">
        <v>63</v>
      </c>
      <c r="C79" s="226">
        <v>2</v>
      </c>
      <c r="D79" s="227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19"/>
    </row>
    <row r="80" spans="1:16" ht="7.5" customHeight="1" x14ac:dyDescent="0.25">
      <c r="A80" s="221"/>
      <c r="B80" s="225" t="s">
        <v>65</v>
      </c>
      <c r="C80" s="226">
        <v>3</v>
      </c>
      <c r="D80" s="227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19"/>
    </row>
    <row r="81" spans="1:16" ht="7.5" customHeight="1" x14ac:dyDescent="0.25">
      <c r="A81" s="221"/>
      <c r="B81" s="225" t="s">
        <v>67</v>
      </c>
      <c r="C81" s="226">
        <v>4</v>
      </c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19"/>
    </row>
    <row r="82" spans="1:16" ht="7.5" customHeight="1" x14ac:dyDescent="0.25">
      <c r="A82" s="221"/>
      <c r="B82" s="242" t="s">
        <v>138</v>
      </c>
      <c r="C82" s="243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19"/>
    </row>
    <row r="83" spans="1:16" ht="7.5" customHeight="1" x14ac:dyDescent="0.25">
      <c r="A83" s="221"/>
      <c r="B83" s="225" t="s">
        <v>106</v>
      </c>
      <c r="C83" s="226">
        <v>6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19"/>
    </row>
    <row r="84" spans="1:16" ht="7.5" customHeight="1" x14ac:dyDescent="0.25">
      <c r="A84" s="221"/>
      <c r="B84" s="225" t="s">
        <v>133</v>
      </c>
      <c r="C84" s="226">
        <v>7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19"/>
    </row>
    <row r="85" spans="1:16" ht="7.5" customHeight="1" x14ac:dyDescent="0.25">
      <c r="A85" s="221"/>
      <c r="B85" s="225" t="s">
        <v>139</v>
      </c>
      <c r="C85" s="230"/>
      <c r="D85" s="227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19"/>
    </row>
    <row r="86" spans="1:16" ht="7.5" customHeight="1" x14ac:dyDescent="0.25">
      <c r="A86" s="221"/>
      <c r="B86" s="225" t="s">
        <v>111</v>
      </c>
      <c r="C86" s="226">
        <v>9</v>
      </c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19"/>
    </row>
    <row r="87" spans="1:16" ht="8.25" customHeight="1" x14ac:dyDescent="0.25">
      <c r="A87" s="231"/>
      <c r="B87" s="232" t="s">
        <v>2</v>
      </c>
      <c r="C87" s="233" t="s">
        <v>2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5"/>
    </row>
  </sheetData>
  <mergeCells count="4">
    <mergeCell ref="A75:E75"/>
    <mergeCell ref="A76:E76"/>
    <mergeCell ref="B82:C82"/>
    <mergeCell ref="A1:O1"/>
  </mergeCells>
  <pageMargins left="0.7" right="0.7" top="0.75" bottom="0.75" header="0.3" footer="0.3"/>
  <pageSetup orientation="portrait" horizontalDpi="4294967295" verticalDpi="4294967295" r:id="rId1"/>
  <headerFooter>
    <oddHeader xml:space="preserve">&amp;C&amp;8
Prepared by TOWNER COUNTY AUDITOR 11/30/2018             &amp;11 &amp;R&amp;8
Page 1.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L13" sqref="L13"/>
    </sheetView>
  </sheetViews>
  <sheetFormatPr defaultRowHeight="15" x14ac:dyDescent="0.25"/>
  <cols>
    <col min="1" max="1" width="21.85546875" customWidth="1"/>
    <col min="2" max="2" width="6.85546875" customWidth="1"/>
    <col min="3" max="3" width="3.85546875" customWidth="1"/>
    <col min="4" max="4" width="21.85546875" customWidth="1"/>
    <col min="5" max="5" width="6.85546875" customWidth="1"/>
    <col min="6" max="6" width="3.85546875" customWidth="1"/>
    <col min="7" max="7" width="21.85546875" customWidth="1"/>
    <col min="8" max="8" width="6.85546875" customWidth="1"/>
  </cols>
  <sheetData>
    <row r="1" spans="1:8" x14ac:dyDescent="0.25">
      <c r="A1" s="1"/>
      <c r="B1" s="2"/>
      <c r="C1" s="3"/>
      <c r="D1" s="4" t="s">
        <v>0</v>
      </c>
      <c r="E1" s="2"/>
      <c r="F1" s="3"/>
      <c r="G1" s="5"/>
      <c r="H1" s="6" t="s">
        <v>1</v>
      </c>
    </row>
    <row r="2" spans="1:8" x14ac:dyDescent="0.25">
      <c r="A2" s="7" t="s">
        <v>2</v>
      </c>
      <c r="B2" s="8"/>
      <c r="C2" s="9"/>
      <c r="D2" s="10" t="s">
        <v>3</v>
      </c>
      <c r="E2" s="11"/>
      <c r="F2" s="9"/>
      <c r="G2" s="12" t="s">
        <v>2</v>
      </c>
      <c r="H2" s="13"/>
    </row>
    <row r="3" spans="1:8" x14ac:dyDescent="0.25">
      <c r="A3" s="14" t="s">
        <v>4</v>
      </c>
      <c r="B3" s="15"/>
      <c r="C3" s="16"/>
      <c r="D3" s="17" t="s">
        <v>5</v>
      </c>
      <c r="E3" s="15"/>
      <c r="F3" s="16"/>
      <c r="G3" s="14" t="s">
        <v>6</v>
      </c>
      <c r="H3" s="15"/>
    </row>
    <row r="4" spans="1:8" x14ac:dyDescent="0.25">
      <c r="A4" s="18" t="s">
        <v>7</v>
      </c>
      <c r="B4" s="19">
        <v>96.08</v>
      </c>
      <c r="C4" s="9"/>
      <c r="D4" s="20" t="s">
        <v>8</v>
      </c>
      <c r="E4" s="19">
        <v>105</v>
      </c>
      <c r="F4" s="9"/>
      <c r="G4" s="20" t="s">
        <v>8</v>
      </c>
      <c r="H4" s="21">
        <v>240.24</v>
      </c>
    </row>
    <row r="5" spans="1:8" x14ac:dyDescent="0.25">
      <c r="A5" s="22" t="s">
        <v>9</v>
      </c>
      <c r="B5" s="19">
        <v>5</v>
      </c>
      <c r="C5" s="9"/>
      <c r="D5" s="20"/>
      <c r="E5" s="19"/>
      <c r="F5" s="9"/>
      <c r="G5" s="23" t="s">
        <v>10</v>
      </c>
      <c r="H5" s="24">
        <f>SUM(H4)</f>
        <v>240.24</v>
      </c>
    </row>
    <row r="6" spans="1:8" x14ac:dyDescent="0.25">
      <c r="A6" s="22" t="s">
        <v>11</v>
      </c>
      <c r="B6" s="19">
        <v>2.0499999999999998</v>
      </c>
      <c r="C6" s="9"/>
      <c r="D6" s="20"/>
      <c r="E6" s="19"/>
      <c r="F6" s="9"/>
      <c r="G6" s="25"/>
      <c r="H6" s="26"/>
    </row>
    <row r="7" spans="1:8" x14ac:dyDescent="0.25">
      <c r="A7" s="22" t="s">
        <v>12</v>
      </c>
      <c r="B7" s="19">
        <v>0</v>
      </c>
      <c r="C7" s="9"/>
      <c r="D7" s="23" t="s">
        <v>10</v>
      </c>
      <c r="E7" s="27">
        <f>SUM(E4:E5)</f>
        <v>105</v>
      </c>
      <c r="F7" s="16"/>
      <c r="G7" s="28" t="s">
        <v>13</v>
      </c>
      <c r="H7" s="29"/>
    </row>
    <row r="8" spans="1:8" x14ac:dyDescent="0.25">
      <c r="A8" s="22" t="s">
        <v>14</v>
      </c>
      <c r="B8" s="19">
        <v>8.4499999999999993</v>
      </c>
      <c r="C8" s="9"/>
      <c r="D8" s="25"/>
      <c r="E8" s="25"/>
      <c r="F8" s="16"/>
      <c r="G8" s="30" t="s">
        <v>15</v>
      </c>
      <c r="H8" s="31">
        <v>29.01</v>
      </c>
    </row>
    <row r="9" spans="1:8" x14ac:dyDescent="0.25">
      <c r="A9" s="22" t="s">
        <v>16</v>
      </c>
      <c r="B9" s="19">
        <v>2</v>
      </c>
      <c r="C9" s="9"/>
      <c r="D9" s="32"/>
      <c r="E9" s="19"/>
      <c r="F9" s="16"/>
      <c r="G9" s="30"/>
      <c r="H9" s="31"/>
    </row>
    <row r="10" spans="1:8" x14ac:dyDescent="0.25">
      <c r="A10" s="33" t="s">
        <v>17</v>
      </c>
      <c r="B10" s="34">
        <v>1.5</v>
      </c>
      <c r="C10" s="9"/>
      <c r="D10" s="25"/>
      <c r="E10" s="35"/>
      <c r="F10" s="16"/>
      <c r="G10" s="36" t="s">
        <v>10</v>
      </c>
      <c r="H10" s="37">
        <f>+H8</f>
        <v>29.01</v>
      </c>
    </row>
    <row r="11" spans="1:8" x14ac:dyDescent="0.25">
      <c r="A11" s="38"/>
      <c r="B11" s="25"/>
      <c r="C11" s="9"/>
      <c r="D11" s="12"/>
      <c r="E11" s="8"/>
      <c r="F11" s="16"/>
      <c r="G11" s="39"/>
      <c r="H11" s="39"/>
    </row>
    <row r="12" spans="1:8" x14ac:dyDescent="0.25">
      <c r="A12" s="40" t="s">
        <v>10</v>
      </c>
      <c r="B12" s="41">
        <f>SUM(B4:B10)</f>
        <v>115.08</v>
      </c>
      <c r="C12" s="9"/>
      <c r="D12" s="14" t="s">
        <v>18</v>
      </c>
      <c r="E12" s="15"/>
      <c r="F12" s="16"/>
      <c r="G12" s="36"/>
      <c r="H12" s="37" t="s">
        <v>2</v>
      </c>
    </row>
    <row r="13" spans="1:8" x14ac:dyDescent="0.25">
      <c r="A13" s="38"/>
      <c r="B13" s="25"/>
      <c r="C13" s="9"/>
      <c r="D13" s="20" t="s">
        <v>8</v>
      </c>
      <c r="E13" s="42">
        <v>105</v>
      </c>
      <c r="F13" s="16"/>
      <c r="G13" s="43" t="s">
        <v>19</v>
      </c>
      <c r="H13" s="44"/>
    </row>
    <row r="14" spans="1:8" x14ac:dyDescent="0.25">
      <c r="A14" s="38"/>
      <c r="B14" s="25"/>
      <c r="C14" s="9"/>
      <c r="D14" s="23" t="s">
        <v>10</v>
      </c>
      <c r="E14" s="41">
        <f>SUM(E12:E13)</f>
        <v>105</v>
      </c>
      <c r="F14" s="16"/>
      <c r="G14" s="30" t="s">
        <v>8</v>
      </c>
      <c r="H14" s="37">
        <v>0</v>
      </c>
    </row>
    <row r="15" spans="1:8" x14ac:dyDescent="0.25">
      <c r="A15" s="38"/>
      <c r="B15" s="25"/>
      <c r="C15" s="9"/>
      <c r="D15" s="23"/>
      <c r="E15" s="41" t="s">
        <v>2</v>
      </c>
      <c r="F15" s="16"/>
      <c r="G15" s="45"/>
      <c r="H15" s="31"/>
    </row>
    <row r="16" spans="1:8" x14ac:dyDescent="0.25">
      <c r="A16" s="38"/>
      <c r="B16" s="25"/>
      <c r="C16" s="9"/>
      <c r="D16" s="14" t="s">
        <v>20</v>
      </c>
      <c r="E16" s="15"/>
      <c r="F16" s="16"/>
      <c r="G16" s="43" t="s">
        <v>21</v>
      </c>
      <c r="H16" s="44"/>
    </row>
    <row r="17" spans="1:8" x14ac:dyDescent="0.25">
      <c r="A17" s="38"/>
      <c r="B17" s="25"/>
      <c r="C17" s="16"/>
      <c r="D17" s="20" t="s">
        <v>8</v>
      </c>
      <c r="E17" s="42">
        <v>105</v>
      </c>
      <c r="F17" s="16"/>
      <c r="G17" s="30" t="s">
        <v>8</v>
      </c>
      <c r="H17" s="37">
        <v>35</v>
      </c>
    </row>
    <row r="18" spans="1:8" x14ac:dyDescent="0.25">
      <c r="A18" s="7" t="s">
        <v>2</v>
      </c>
      <c r="B18" s="8"/>
      <c r="C18" s="16"/>
      <c r="D18" s="23" t="s">
        <v>10</v>
      </c>
      <c r="E18" s="41">
        <f>SUM(E16:E17)</f>
        <v>105</v>
      </c>
      <c r="F18" s="16"/>
      <c r="G18" s="30" t="s">
        <v>22</v>
      </c>
      <c r="H18" s="46"/>
    </row>
    <row r="19" spans="1:8" x14ac:dyDescent="0.25">
      <c r="A19" s="7" t="s">
        <v>2</v>
      </c>
      <c r="B19" s="8" t="s">
        <v>2</v>
      </c>
      <c r="C19" s="16"/>
      <c r="D19" s="23"/>
      <c r="E19" s="41"/>
      <c r="F19" s="16"/>
      <c r="G19" s="47" t="s">
        <v>10</v>
      </c>
      <c r="H19" s="46">
        <f>SUM(H17:H18)</f>
        <v>35</v>
      </c>
    </row>
    <row r="20" spans="1:8" x14ac:dyDescent="0.25">
      <c r="A20" s="48"/>
      <c r="B20" s="19"/>
      <c r="C20" s="16"/>
      <c r="D20" s="14" t="s">
        <v>23</v>
      </c>
      <c r="E20" s="15"/>
      <c r="F20" s="49"/>
      <c r="G20" s="50"/>
      <c r="H20" s="51" t="s">
        <v>2</v>
      </c>
    </row>
    <row r="21" spans="1:8" x14ac:dyDescent="0.25">
      <c r="A21" s="14" t="s">
        <v>24</v>
      </c>
      <c r="B21" s="15"/>
      <c r="C21" s="16"/>
      <c r="D21" s="20" t="s">
        <v>8</v>
      </c>
      <c r="E21" s="52">
        <v>105</v>
      </c>
      <c r="F21" s="53" t="s">
        <v>25</v>
      </c>
      <c r="G21" s="54" t="s">
        <v>26</v>
      </c>
      <c r="H21" s="44"/>
    </row>
    <row r="22" spans="1:8" x14ac:dyDescent="0.25">
      <c r="A22" s="22" t="s">
        <v>8</v>
      </c>
      <c r="B22" s="42">
        <v>80.88</v>
      </c>
      <c r="C22" s="16"/>
      <c r="D22" s="23" t="s">
        <v>10</v>
      </c>
      <c r="E22" s="27">
        <f>SUM(E21)</f>
        <v>105</v>
      </c>
      <c r="F22" s="55">
        <v>1201</v>
      </c>
      <c r="G22" s="20" t="s">
        <v>27</v>
      </c>
      <c r="H22" s="21">
        <v>48.76</v>
      </c>
    </row>
    <row r="23" spans="1:8" x14ac:dyDescent="0.25">
      <c r="A23" s="40" t="s">
        <v>10</v>
      </c>
      <c r="B23" s="41">
        <f>SUM(B22)</f>
        <v>80.88</v>
      </c>
      <c r="C23" s="16"/>
      <c r="D23" s="25"/>
      <c r="E23" s="25"/>
      <c r="F23" s="56">
        <v>1233</v>
      </c>
      <c r="G23" s="20" t="s">
        <v>28</v>
      </c>
      <c r="H23" s="21">
        <v>11.21</v>
      </c>
    </row>
    <row r="24" spans="1:8" x14ac:dyDescent="0.25">
      <c r="A24" s="57"/>
      <c r="B24" s="58"/>
      <c r="C24" s="49"/>
      <c r="D24" s="59"/>
      <c r="E24" s="51" t="s">
        <v>2</v>
      </c>
      <c r="F24" s="60">
        <v>1212</v>
      </c>
      <c r="G24" s="20" t="s">
        <v>29</v>
      </c>
      <c r="H24" s="21">
        <v>11.1</v>
      </c>
    </row>
    <row r="25" spans="1:8" x14ac:dyDescent="0.25">
      <c r="A25" s="61" t="s">
        <v>2</v>
      </c>
      <c r="B25" s="62" t="s">
        <v>2</v>
      </c>
      <c r="C25" s="63"/>
      <c r="D25" s="54" t="s">
        <v>30</v>
      </c>
      <c r="E25" s="44"/>
      <c r="F25" s="60">
        <v>1220</v>
      </c>
      <c r="G25" s="20" t="s">
        <v>31</v>
      </c>
      <c r="H25" s="21">
        <v>0</v>
      </c>
    </row>
    <row r="26" spans="1:8" x14ac:dyDescent="0.25">
      <c r="A26" s="14" t="s">
        <v>32</v>
      </c>
      <c r="B26" s="15"/>
      <c r="C26" s="63"/>
      <c r="D26" s="64"/>
      <c r="E26" s="31"/>
      <c r="F26" s="60">
        <v>1210</v>
      </c>
      <c r="G26" s="20" t="s">
        <v>33</v>
      </c>
      <c r="H26" s="21">
        <v>0</v>
      </c>
    </row>
    <row r="27" spans="1:8" x14ac:dyDescent="0.25">
      <c r="A27" s="65" t="s">
        <v>7</v>
      </c>
      <c r="B27" s="62">
        <v>60.86</v>
      </c>
      <c r="C27" s="63"/>
      <c r="D27" s="14" t="s">
        <v>34</v>
      </c>
      <c r="E27" s="15"/>
      <c r="F27" s="60">
        <v>1213</v>
      </c>
      <c r="G27" s="20" t="s">
        <v>35</v>
      </c>
      <c r="H27" s="21">
        <v>0.85</v>
      </c>
    </row>
    <row r="28" spans="1:8" x14ac:dyDescent="0.25">
      <c r="A28" s="30" t="s">
        <v>36</v>
      </c>
      <c r="B28" s="66">
        <v>2.54</v>
      </c>
      <c r="C28" s="63"/>
      <c r="D28" s="64" t="s">
        <v>8</v>
      </c>
      <c r="E28" s="31">
        <v>70</v>
      </c>
      <c r="F28" s="60">
        <v>1217</v>
      </c>
      <c r="G28" s="20" t="s">
        <v>37</v>
      </c>
      <c r="H28" s="21">
        <v>2.59</v>
      </c>
    </row>
    <row r="29" spans="1:8" x14ac:dyDescent="0.25">
      <c r="A29" s="30" t="s">
        <v>38</v>
      </c>
      <c r="B29" s="62">
        <v>4.9000000000000004</v>
      </c>
      <c r="C29" s="63"/>
      <c r="D29" s="64" t="s">
        <v>39</v>
      </c>
      <c r="E29" s="31"/>
      <c r="F29" s="60">
        <v>1214</v>
      </c>
      <c r="G29" s="20" t="s">
        <v>40</v>
      </c>
      <c r="H29" s="21">
        <v>3.1</v>
      </c>
    </row>
    <row r="30" spans="1:8" x14ac:dyDescent="0.25">
      <c r="A30" s="30" t="s">
        <v>41</v>
      </c>
      <c r="B30" s="62">
        <v>1.69</v>
      </c>
      <c r="C30" s="63"/>
      <c r="D30" s="64" t="s">
        <v>38</v>
      </c>
      <c r="E30" s="31">
        <v>7.25</v>
      </c>
      <c r="F30" s="60">
        <v>1258</v>
      </c>
      <c r="G30" s="20" t="s">
        <v>42</v>
      </c>
      <c r="H30" s="21">
        <v>3</v>
      </c>
    </row>
    <row r="31" spans="1:8" x14ac:dyDescent="0.25">
      <c r="A31" s="30"/>
      <c r="B31" s="62"/>
      <c r="C31" s="63"/>
      <c r="D31" s="64" t="s">
        <v>43</v>
      </c>
      <c r="E31" s="31">
        <v>3.11</v>
      </c>
      <c r="F31" s="60"/>
      <c r="G31" s="20"/>
      <c r="H31" s="21"/>
    </row>
    <row r="32" spans="1:8" x14ac:dyDescent="0.25">
      <c r="A32" s="36" t="s">
        <v>10</v>
      </c>
      <c r="B32" s="67">
        <f>SUM(B27:B30)</f>
        <v>69.989999999999995</v>
      </c>
      <c r="C32" s="63"/>
      <c r="D32" s="64" t="s">
        <v>44</v>
      </c>
      <c r="E32" s="68">
        <v>9.6300000000000008</v>
      </c>
      <c r="F32" s="60">
        <v>1216</v>
      </c>
      <c r="G32" s="20" t="s">
        <v>45</v>
      </c>
      <c r="H32" s="21">
        <v>0.25</v>
      </c>
    </row>
    <row r="33" spans="1:8" x14ac:dyDescent="0.25">
      <c r="A33" s="30"/>
      <c r="B33" s="62"/>
      <c r="C33" s="63"/>
      <c r="D33" s="69" t="s">
        <v>10</v>
      </c>
      <c r="E33" s="37">
        <f>SUM(E28:E32)</f>
        <v>89.99</v>
      </c>
      <c r="F33" s="60">
        <v>1239</v>
      </c>
      <c r="G33" s="20" t="s">
        <v>46</v>
      </c>
      <c r="H33" s="21">
        <v>2.8</v>
      </c>
    </row>
    <row r="34" spans="1:8" x14ac:dyDescent="0.25">
      <c r="A34" s="70"/>
      <c r="B34" s="71"/>
      <c r="C34" s="63"/>
      <c r="D34" s="64"/>
      <c r="E34" s="31"/>
      <c r="F34" s="60">
        <v>1264</v>
      </c>
      <c r="G34" s="20" t="s">
        <v>47</v>
      </c>
      <c r="H34" s="21">
        <v>2.2400000000000002</v>
      </c>
    </row>
    <row r="35" spans="1:8" x14ac:dyDescent="0.25">
      <c r="A35" s="30" t="s">
        <v>2</v>
      </c>
      <c r="B35" s="62"/>
      <c r="C35" s="63"/>
      <c r="D35" s="14" t="s">
        <v>48</v>
      </c>
      <c r="E35" s="15"/>
      <c r="F35" s="60">
        <v>2301</v>
      </c>
      <c r="G35" s="20" t="s">
        <v>49</v>
      </c>
      <c r="H35" s="21">
        <v>1.1200000000000001</v>
      </c>
    </row>
    <row r="36" spans="1:8" x14ac:dyDescent="0.25">
      <c r="A36" s="72" t="s">
        <v>2</v>
      </c>
      <c r="B36" s="62" t="s">
        <v>2</v>
      </c>
      <c r="C36" s="63"/>
      <c r="D36" s="64" t="s">
        <v>8</v>
      </c>
      <c r="E36" s="31">
        <v>63.84</v>
      </c>
      <c r="F36" s="60">
        <v>1221</v>
      </c>
      <c r="G36" s="20" t="s">
        <v>50</v>
      </c>
      <c r="H36" s="21">
        <v>1</v>
      </c>
    </row>
    <row r="37" spans="1:8" x14ac:dyDescent="0.25">
      <c r="A37" s="14" t="s">
        <v>51</v>
      </c>
      <c r="B37" s="15"/>
      <c r="C37" s="63"/>
      <c r="D37" s="64" t="s">
        <v>43</v>
      </c>
      <c r="E37" s="31">
        <v>5</v>
      </c>
      <c r="F37" s="60">
        <v>1219</v>
      </c>
      <c r="G37" s="20" t="s">
        <v>52</v>
      </c>
      <c r="H37" s="73">
        <v>1.1200000000000001</v>
      </c>
    </row>
    <row r="38" spans="1:8" x14ac:dyDescent="0.25">
      <c r="A38" s="30" t="s">
        <v>8</v>
      </c>
      <c r="B38" s="62">
        <v>67.69</v>
      </c>
      <c r="C38" s="63"/>
      <c r="D38" s="64" t="s">
        <v>38</v>
      </c>
      <c r="E38" s="31">
        <v>3</v>
      </c>
      <c r="F38" s="60"/>
      <c r="G38" s="20"/>
      <c r="H38" s="21"/>
    </row>
    <row r="39" spans="1:8" x14ac:dyDescent="0.25">
      <c r="A39" s="30" t="s">
        <v>38</v>
      </c>
      <c r="B39" s="62">
        <v>11.03</v>
      </c>
      <c r="C39" s="63"/>
      <c r="D39" s="64" t="s">
        <v>39</v>
      </c>
      <c r="E39" s="68">
        <v>1</v>
      </c>
      <c r="F39" s="60"/>
      <c r="G39" s="74" t="s">
        <v>53</v>
      </c>
      <c r="H39" s="21">
        <f>SUM(H22:H38)</f>
        <v>89.139999999999986</v>
      </c>
    </row>
    <row r="40" spans="1:8" x14ac:dyDescent="0.25">
      <c r="A40" s="30" t="s">
        <v>39</v>
      </c>
      <c r="B40" s="62">
        <v>3</v>
      </c>
      <c r="C40" s="63"/>
      <c r="D40" s="69" t="s">
        <v>10</v>
      </c>
      <c r="E40" s="37">
        <f>SUM(E36:E39)</f>
        <v>72.84</v>
      </c>
      <c r="F40" s="60"/>
      <c r="G40" s="20"/>
      <c r="H40" s="21"/>
    </row>
    <row r="41" spans="1:8" x14ac:dyDescent="0.25">
      <c r="A41" s="75" t="s">
        <v>43</v>
      </c>
      <c r="B41" s="76">
        <v>3.01</v>
      </c>
      <c r="C41" s="63"/>
      <c r="D41" s="77" t="s">
        <v>2</v>
      </c>
      <c r="E41" s="31" t="s">
        <v>2</v>
      </c>
      <c r="F41" s="60"/>
      <c r="G41" s="20"/>
      <c r="H41" s="21"/>
    </row>
    <row r="42" spans="1:8" x14ac:dyDescent="0.25">
      <c r="A42" s="36" t="s">
        <v>10</v>
      </c>
      <c r="B42" s="62">
        <f>SUM(B38:B41)</f>
        <v>84.73</v>
      </c>
      <c r="C42" s="63"/>
      <c r="D42" s="64"/>
      <c r="E42" s="31"/>
      <c r="F42" s="60"/>
      <c r="G42" s="20"/>
      <c r="H42" s="21"/>
    </row>
    <row r="43" spans="1:8" x14ac:dyDescent="0.25">
      <c r="A43" s="78"/>
      <c r="B43" s="79"/>
      <c r="C43" s="63"/>
      <c r="D43" s="14" t="s">
        <v>54</v>
      </c>
      <c r="E43" s="15"/>
      <c r="F43" s="60"/>
      <c r="G43" s="20"/>
      <c r="H43" s="21"/>
    </row>
    <row r="44" spans="1:8" x14ac:dyDescent="0.25">
      <c r="A44" s="30"/>
      <c r="B44" s="62"/>
      <c r="C44" s="63"/>
      <c r="D44" s="64" t="s">
        <v>8</v>
      </c>
      <c r="E44" s="31">
        <v>69.430000000000007</v>
      </c>
      <c r="F44" s="60"/>
      <c r="G44" s="32"/>
      <c r="H44" s="21"/>
    </row>
    <row r="45" spans="1:8" x14ac:dyDescent="0.25">
      <c r="A45" s="30"/>
      <c r="B45" s="62"/>
      <c r="C45" s="63"/>
      <c r="D45" s="66" t="s">
        <v>38</v>
      </c>
      <c r="E45" s="66">
        <v>8.99</v>
      </c>
      <c r="F45" s="80"/>
      <c r="G45" s="50"/>
      <c r="H45" s="51"/>
    </row>
    <row r="46" spans="1:8" x14ac:dyDescent="0.25">
      <c r="A46" s="30"/>
      <c r="B46" s="62"/>
      <c r="C46" s="63"/>
      <c r="D46" s="64" t="s">
        <v>55</v>
      </c>
      <c r="E46" s="31"/>
      <c r="F46" s="25"/>
      <c r="G46" s="25"/>
      <c r="H46" s="81"/>
    </row>
    <row r="47" spans="1:8" x14ac:dyDescent="0.25">
      <c r="A47" s="36"/>
      <c r="B47" s="82"/>
      <c r="C47" s="63"/>
      <c r="D47" s="64" t="s">
        <v>43</v>
      </c>
      <c r="E47" s="31">
        <v>11.84</v>
      </c>
      <c r="F47" s="83"/>
      <c r="G47" s="84" t="s">
        <v>56</v>
      </c>
      <c r="H47" s="85"/>
    </row>
    <row r="48" spans="1:8" x14ac:dyDescent="0.25">
      <c r="A48" s="72" t="s">
        <v>2</v>
      </c>
      <c r="B48" s="76" t="s">
        <v>2</v>
      </c>
      <c r="C48" s="63"/>
      <c r="D48" s="64" t="s">
        <v>57</v>
      </c>
      <c r="E48" s="31">
        <v>0.19</v>
      </c>
      <c r="F48" s="83"/>
      <c r="G48" s="86" t="s">
        <v>58</v>
      </c>
      <c r="H48" s="87">
        <v>1</v>
      </c>
    </row>
    <row r="49" spans="1:8" x14ac:dyDescent="0.25">
      <c r="A49" s="88" t="s">
        <v>59</v>
      </c>
      <c r="B49" s="44"/>
      <c r="C49" s="63"/>
      <c r="D49" s="69" t="s">
        <v>10</v>
      </c>
      <c r="E49" s="89">
        <f>SUM(E44:E48)</f>
        <v>90.45</v>
      </c>
      <c r="F49" s="90">
        <v>1225</v>
      </c>
      <c r="G49" s="86" t="s">
        <v>60</v>
      </c>
      <c r="H49" s="87">
        <v>0.56000000000000005</v>
      </c>
    </row>
    <row r="50" spans="1:8" x14ac:dyDescent="0.25">
      <c r="A50" s="22" t="s">
        <v>61</v>
      </c>
      <c r="B50" s="21">
        <v>5</v>
      </c>
      <c r="C50" s="63"/>
      <c r="D50" s="64"/>
      <c r="E50" s="31"/>
      <c r="F50" s="90">
        <v>1801</v>
      </c>
      <c r="G50" s="86" t="s">
        <v>62</v>
      </c>
      <c r="H50" s="87">
        <v>5</v>
      </c>
    </row>
    <row r="51" spans="1:8" x14ac:dyDescent="0.25">
      <c r="A51" s="22" t="s">
        <v>63</v>
      </c>
      <c r="B51" s="21">
        <v>5</v>
      </c>
      <c r="C51" s="91"/>
      <c r="D51" s="92"/>
      <c r="E51" s="93"/>
      <c r="F51" s="90">
        <v>1801</v>
      </c>
      <c r="G51" s="86" t="s">
        <v>64</v>
      </c>
      <c r="H51" s="87">
        <v>2.25</v>
      </c>
    </row>
    <row r="52" spans="1:8" x14ac:dyDescent="0.25">
      <c r="A52" s="22" t="s">
        <v>65</v>
      </c>
      <c r="B52" s="21">
        <v>5</v>
      </c>
      <c r="C52" s="16"/>
      <c r="D52" s="20" t="s">
        <v>2</v>
      </c>
      <c r="E52" s="21" t="s">
        <v>2</v>
      </c>
      <c r="F52" s="90">
        <v>1801</v>
      </c>
      <c r="G52" s="86" t="s">
        <v>66</v>
      </c>
      <c r="H52" s="87">
        <v>5.53</v>
      </c>
    </row>
    <row r="53" spans="1:8" x14ac:dyDescent="0.25">
      <c r="A53" s="22" t="s">
        <v>67</v>
      </c>
      <c r="B53" s="21">
        <v>5</v>
      </c>
      <c r="C53" s="94" t="s">
        <v>2</v>
      </c>
      <c r="D53" s="20" t="s">
        <v>2</v>
      </c>
      <c r="E53" s="21" t="s">
        <v>2</v>
      </c>
      <c r="F53" s="90">
        <v>1265</v>
      </c>
      <c r="G53" s="86" t="s">
        <v>68</v>
      </c>
      <c r="H53" s="87">
        <v>1.04</v>
      </c>
    </row>
    <row r="54" spans="1:8" x14ac:dyDescent="0.25">
      <c r="A54" s="22" t="s">
        <v>69</v>
      </c>
      <c r="B54" s="21">
        <v>6</v>
      </c>
      <c r="C54" s="95" t="s">
        <v>2</v>
      </c>
      <c r="D54" s="74" t="s">
        <v>2</v>
      </c>
      <c r="E54" s="21" t="s">
        <v>2</v>
      </c>
      <c r="F54" s="96"/>
      <c r="G54" s="97"/>
      <c r="H54" s="98"/>
    </row>
    <row r="55" spans="1:8" x14ac:dyDescent="0.25">
      <c r="A55" s="22" t="s">
        <v>70</v>
      </c>
      <c r="B55" s="21">
        <v>6</v>
      </c>
      <c r="C55" s="95" t="s">
        <v>2</v>
      </c>
      <c r="D55" s="74" t="s">
        <v>2</v>
      </c>
      <c r="E55" s="21" t="s">
        <v>2</v>
      </c>
      <c r="F55" s="83"/>
      <c r="G55" s="99" t="s">
        <v>71</v>
      </c>
      <c r="H55" s="87">
        <f>+H39+H48+H49+H51+H53</f>
        <v>93.99</v>
      </c>
    </row>
    <row r="56" spans="1:8" x14ac:dyDescent="0.25">
      <c r="A56" s="22" t="s">
        <v>72</v>
      </c>
      <c r="B56" s="21">
        <v>5</v>
      </c>
      <c r="C56" s="95" t="s">
        <v>2</v>
      </c>
      <c r="D56" s="74" t="s">
        <v>2</v>
      </c>
      <c r="E56" s="21" t="s">
        <v>2</v>
      </c>
      <c r="F56" s="83"/>
      <c r="G56" s="99" t="s">
        <v>73</v>
      </c>
      <c r="H56" s="87">
        <f>+H39+H48+H49+H52</f>
        <v>96.22999999999999</v>
      </c>
    </row>
    <row r="57" spans="1:8" x14ac:dyDescent="0.25">
      <c r="A57" s="22" t="s">
        <v>74</v>
      </c>
      <c r="B57" s="21">
        <v>5</v>
      </c>
      <c r="C57" s="95" t="s">
        <v>2</v>
      </c>
      <c r="D57" s="74" t="s">
        <v>2</v>
      </c>
      <c r="E57" s="21" t="s">
        <v>2</v>
      </c>
      <c r="F57" s="83"/>
      <c r="G57" s="99" t="s">
        <v>75</v>
      </c>
      <c r="H57" s="87">
        <f>+H39+H48+H49+H52+H53</f>
        <v>97.27</v>
      </c>
    </row>
    <row r="58" spans="1:8" x14ac:dyDescent="0.25">
      <c r="A58" s="48" t="s">
        <v>76</v>
      </c>
      <c r="B58" s="73">
        <v>4.71</v>
      </c>
      <c r="C58" s="49"/>
      <c r="D58" s="100" t="s">
        <v>2</v>
      </c>
      <c r="E58" s="73" t="s">
        <v>2</v>
      </c>
      <c r="F58" s="83"/>
      <c r="G58" s="99" t="s">
        <v>77</v>
      </c>
      <c r="H58" s="87">
        <f>+H39+H48+H51+H53</f>
        <v>93.429999999999993</v>
      </c>
    </row>
    <row r="59" spans="1:8" x14ac:dyDescent="0.25">
      <c r="B59" s="101"/>
      <c r="C59" s="102"/>
      <c r="E59" s="101"/>
      <c r="F59" s="83"/>
      <c r="G59" s="99" t="s">
        <v>78</v>
      </c>
      <c r="H59" s="87">
        <f>+H39+H48+H49+H50</f>
        <v>95.699999999999989</v>
      </c>
    </row>
    <row r="60" spans="1:8" x14ac:dyDescent="0.25">
      <c r="B60" s="101"/>
      <c r="C60" s="102"/>
      <c r="E60" s="101"/>
      <c r="F60" s="83"/>
      <c r="G60" s="99" t="s">
        <v>79</v>
      </c>
      <c r="H60" s="87">
        <f>+H39+H48+H49+H50+H53</f>
        <v>96.74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Mill Levy Page 1</vt:lpstr>
      <vt:lpstr>2018 Mill Levy Page 2</vt:lpstr>
    </vt:vector>
  </TitlesOfParts>
  <Company>NRG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Vote</dc:creator>
  <cp:lastModifiedBy>Megan Vote</cp:lastModifiedBy>
  <cp:lastPrinted>2019-06-13T14:16:37Z</cp:lastPrinted>
  <dcterms:created xsi:type="dcterms:W3CDTF">2019-06-10T18:07:13Z</dcterms:created>
  <dcterms:modified xsi:type="dcterms:W3CDTF">2019-06-13T14:25:32Z</dcterms:modified>
</cp:coreProperties>
</file>